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Reporting\NBG Reports\2019\"/>
    </mc:Choice>
  </mc:AlternateContent>
  <bookViews>
    <workbookView xWindow="0" yWindow="0" windowWidth="24000" windowHeight="9300" activeTab="1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8" l="1"/>
  <c r="E10" i="8"/>
  <c r="E11" i="8"/>
  <c r="E12" i="8"/>
  <c r="E13" i="8"/>
  <c r="E14" i="8"/>
  <c r="E15" i="8"/>
  <c r="E16" i="8"/>
  <c r="E17" i="8"/>
  <c r="E8" i="8"/>
  <c r="E7" i="8"/>
  <c r="E18" i="8" l="1"/>
  <c r="D16" i="9"/>
  <c r="C16" i="9"/>
  <c r="D8" i="9"/>
  <c r="C8" i="9"/>
  <c r="C36" i="9" l="1"/>
  <c r="D36" i="9"/>
  <c r="E31" i="8" l="1"/>
  <c r="E66" i="9" l="1"/>
  <c r="E64" i="9"/>
  <c r="C61" i="9"/>
  <c r="E61" i="9" s="1"/>
  <c r="E60" i="9"/>
  <c r="E59" i="9"/>
  <c r="E58" i="9"/>
  <c r="D53" i="9"/>
  <c r="C53" i="9"/>
  <c r="E53" i="9" s="1"/>
  <c r="E52" i="9"/>
  <c r="E51" i="9"/>
  <c r="E50" i="9"/>
  <c r="E49" i="9"/>
  <c r="E48" i="9"/>
  <c r="E47" i="9"/>
  <c r="E44" i="9"/>
  <c r="E43" i="9"/>
  <c r="E42" i="9"/>
  <c r="E41" i="9"/>
  <c r="E40" i="9"/>
  <c r="E39" i="9"/>
  <c r="E38" i="9"/>
  <c r="E37" i="9"/>
  <c r="D45" i="9"/>
  <c r="C45" i="9"/>
  <c r="D33" i="9"/>
  <c r="C33" i="9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E15" i="9"/>
  <c r="E14" i="9"/>
  <c r="E13" i="9"/>
  <c r="E12" i="9"/>
  <c r="E11" i="9"/>
  <c r="E10" i="9"/>
  <c r="E9" i="9"/>
  <c r="E8" i="9"/>
  <c r="D24" i="9"/>
  <c r="C24" i="9"/>
  <c r="E7" i="9"/>
  <c r="E33" i="8"/>
  <c r="E32" i="8"/>
  <c r="E30" i="8"/>
  <c r="E29" i="8"/>
  <c r="E34" i="8"/>
  <c r="E25" i="8"/>
  <c r="E24" i="8"/>
  <c r="E23" i="8"/>
  <c r="E22" i="8"/>
  <c r="E21" i="8"/>
  <c r="D26" i="8"/>
  <c r="D35" i="8" s="1"/>
  <c r="C26" i="8"/>
  <c r="C18" i="8"/>
  <c r="D54" i="9" l="1"/>
  <c r="E36" i="9"/>
  <c r="D34" i="9"/>
  <c r="E33" i="9"/>
  <c r="E16" i="9"/>
  <c r="D18" i="8"/>
  <c r="C34" i="9"/>
  <c r="E24" i="9"/>
  <c r="E45" i="9"/>
  <c r="C54" i="9"/>
  <c r="E26" i="8"/>
  <c r="C35" i="8"/>
  <c r="E35" i="8" s="1"/>
  <c r="E20" i="8"/>
  <c r="E28" i="8"/>
  <c r="E54" i="9" l="1"/>
  <c r="D56" i="9"/>
  <c r="D63" i="9" s="1"/>
  <c r="D65" i="9" s="1"/>
  <c r="D67" i="9" s="1"/>
  <c r="C56" i="9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<sst xmlns="http://schemas.openxmlformats.org/spreadsheetml/2006/main" count="128" uniqueCount="114">
  <si>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</si>
  <si>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</si>
  <si>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</si>
  <si>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</si>
  <si>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</si>
  <si>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</si>
  <si>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</si>
  <si>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</si>
  <si>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</si>
  <si>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</si>
  <si>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</si>
  <si>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</si>
  <si>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</si>
  <si>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</si>
  <si>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</si>
  <si>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</si>
  <si>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</si>
  <si>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</si>
  <si>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</si>
  <si>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</si>
  <si>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</si>
  <si>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</si>
  <si>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</si>
  <si>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</si>
  <si>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</si>
  <si>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</si>
  <si>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</si>
  <si>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</si>
  <si>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</si>
  <si>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</si>
  <si>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</si>
  <si>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</si>
  <si>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</si>
  <si>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</si>
  <si>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</si>
  <si>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</si>
  <si>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</si>
  <si>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</si>
  <si>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</si>
  <si>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</si>
  <si>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</si>
  <si>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</si>
  <si>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</si>
  <si>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</si>
  <si>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</si>
  <si>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</si>
  <si>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</si>
  <si>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</si>
  <si>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</si>
  <si>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</si>
  <si>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</si>
  <si>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</si>
  <si>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</si>
  <si>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</si>
  <si>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</si>
  <si>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</si>
  <si>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</si>
  <si>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</si>
  <si>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</si>
  <si>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</si>
  <si>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</si>
  <si>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</si>
  <si>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</si>
  <si>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</si>
  <si>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</si>
  <si>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</si>
  <si>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</si>
  <si>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</si>
  <si>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</si>
  <si>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</si>
  <si>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</si>
  <si>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</si>
  <si>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</si>
  <si>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</si>
  <si>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</si>
  <si>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</si>
  <si>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</si>
  <si>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</si>
  <si>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</si>
  <si>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</si>
  <si>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</si>
  <si>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</si>
  <si>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</si>
  <si>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</si>
  <si>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</si>
  <si>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</si>
  <si>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</si>
  <si>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</si>
  <si>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</si>
  <si>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</si>
  <si>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</si>
  <si>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</si>
  <si>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</si>
  <si>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</si>
  <si>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</si>
  <si>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</si>
  <si>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</si>
  <si>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</si>
  <si>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</si>
  <si>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</si>
  <si>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</si>
  <si>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</si>
  <si>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</si>
  <si>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</si>
  <si>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</si>
  <si>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</si>
  <si>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CC Continental City Capital LTD</t>
  </si>
  <si>
    <t>რატი ჭელიძე</t>
  </si>
  <si>
    <t>კომპანია: შპს. მისო "კონტინენტალ სიტი კრედიტი"</t>
  </si>
  <si>
    <t>ბიძინა ბეჟუაშვილი</t>
  </si>
  <si>
    <t>გურამ გოგეშვილი</t>
  </si>
  <si>
    <t>დავით ალიმბარაშვილი</t>
  </si>
  <si>
    <t>თამაზი მიქაძე</t>
  </si>
  <si>
    <t>თარიღი: 30/06/2020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</si>
</sst>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sz val="10"/>
      <color theme="1"/>
      <name val="Sylfaen"/>
      <family val="1"/>
    </font>
    <font>
      <b/>
      <sz val="10"/>
      <name val="Sylfaen"/>
      <family val="1"/>
    </font>
    <font>
      <b/>
      <sz val="10"/>
      <color rgb="FFFF0000"/>
      <name val="Sylfaen"/>
      <family val="1"/>
    </font>
    <font>
      <b/>
      <sz val="10"/>
      <color theme="0" tint="-0.499984740745262"/>
      <name val="Sylfaen"/>
      <family val="1"/>
    </font>
    <font>
      <i/>
      <sz val="10"/>
      <name val="Sylfaen"/>
      <family val="1"/>
    </font>
    <font>
      <b/>
      <i/>
      <sz val="10"/>
      <name val="Sylfaen"/>
      <family val="1"/>
    </font>
    <font>
      <i/>
      <sz val="8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189">
    <xf numFmtId="0" fontId="0" fillId="0" borderId="0" xfId="0"/>
    <xf numFmtId="0" fontId="3" fillId="2" borderId="0" xfId="1" applyFont="1" applyFill="1" applyProtection="1"/>
    <xf numFmtId="0" fontId="3" fillId="2" borderId="0" xfId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4" fillId="2" borderId="0" xfId="0" applyFont="1" applyFill="1"/>
    <xf numFmtId="14" fontId="3" fillId="2" borderId="0" xfId="1" applyNumberFormat="1" applyFont="1" applyFill="1" applyBorder="1" applyAlignment="1" applyProtection="1">
      <alignment horizontal="left"/>
    </xf>
    <xf numFmtId="167" fontId="3" fillId="2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8" xfId="0" applyFont="1" applyFill="1" applyBorder="1" applyAlignment="1"/>
    <xf numFmtId="0" fontId="3" fillId="2" borderId="58" xfId="0" applyFont="1" applyFill="1" applyBorder="1" applyAlignment="1"/>
    <xf numFmtId="0" fontId="3" fillId="2" borderId="61" xfId="0" applyFont="1" applyFill="1" applyBorder="1" applyAlignment="1"/>
    <xf numFmtId="0" fontId="3" fillId="2" borderId="62" xfId="0" applyFont="1" applyFill="1" applyBorder="1" applyAlignment="1"/>
    <xf numFmtId="0" fontId="5" fillId="2" borderId="9" xfId="0" applyFont="1" applyFill="1" applyBorder="1" applyAlignment="1"/>
    <xf numFmtId="0" fontId="5" fillId="2" borderId="10" xfId="0" applyFont="1" applyFill="1" applyBorder="1" applyAlignment="1">
      <alignment horizontal="center"/>
    </xf>
    <xf numFmtId="0" fontId="3" fillId="0" borderId="20" xfId="0" applyFont="1" applyFill="1" applyBorder="1" applyProtection="1">
      <protection locked="0"/>
    </xf>
    <xf numFmtId="10" fontId="3" fillId="2" borderId="10" xfId="3" applyNumberFormat="1" applyFont="1" applyFill="1" applyBorder="1" applyAlignment="1">
      <alignment horizontal="center"/>
    </xf>
    <xf numFmtId="0" fontId="3" fillId="2" borderId="9" xfId="0" applyFont="1" applyFill="1" applyBorder="1" applyAlignment="1" applyProtection="1">
      <protection locked="0"/>
    </xf>
    <xf numFmtId="0" fontId="3" fillId="2" borderId="61" xfId="0" applyFont="1" applyFill="1" applyBorder="1" applyAlignment="1" applyProtection="1">
      <protection locked="0"/>
    </xf>
    <xf numFmtId="10" fontId="3" fillId="2" borderId="61" xfId="3" applyNumberFormat="1" applyFont="1" applyFill="1" applyBorder="1" applyAlignment="1"/>
    <xf numFmtId="0" fontId="4" fillId="2" borderId="64" xfId="0" applyFont="1" applyFill="1" applyBorder="1"/>
    <xf numFmtId="0" fontId="3" fillId="2" borderId="45" xfId="0" applyFont="1" applyFill="1" applyBorder="1" applyAlignment="1"/>
    <xf numFmtId="0" fontId="3" fillId="2" borderId="46" xfId="0" applyFont="1" applyFill="1" applyBorder="1" applyAlignment="1" applyProtection="1">
      <protection locked="0"/>
    </xf>
    <xf numFmtId="10" fontId="3" fillId="2" borderId="47" xfId="3" applyNumberFormat="1" applyFont="1" applyFill="1" applyBorder="1" applyAlignment="1">
      <alignment horizontal="center"/>
    </xf>
    <xf numFmtId="0" fontId="3" fillId="2" borderId="0" xfId="0" applyFont="1" applyFill="1" applyAlignment="1"/>
    <xf numFmtId="0" fontId="3" fillId="2" borderId="0" xfId="1" applyFont="1" applyFill="1" applyBorder="1" applyProtection="1"/>
    <xf numFmtId="0" fontId="3" fillId="0" borderId="0" xfId="1" applyFont="1" applyFill="1" applyBorder="1" applyAlignment="1" applyProtection="1">
      <alignment horizontal="left"/>
    </xf>
    <xf numFmtId="0" fontId="3" fillId="0" borderId="0" xfId="1" applyFont="1" applyFill="1" applyBorder="1" applyProtection="1"/>
    <xf numFmtId="0" fontId="3" fillId="0" borderId="0" xfId="1" applyFont="1" applyFill="1" applyBorder="1" applyProtection="1">
      <protection locked="0"/>
    </xf>
    <xf numFmtId="0" fontId="5" fillId="2" borderId="0" xfId="1" applyFont="1" applyFill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horizontal="left" vertical="center" indent="3"/>
    </xf>
    <xf numFmtId="0" fontId="3" fillId="2" borderId="0" xfId="1" applyFont="1" applyFill="1" applyBorder="1" applyAlignment="1" applyProtection="1">
      <alignment horizontal="right" vertical="center" wrapText="1"/>
    </xf>
    <xf numFmtId="0" fontId="3" fillId="2" borderId="0" xfId="1" applyFont="1" applyFill="1" applyBorder="1" applyAlignment="1" applyProtection="1">
      <alignment horizontal="right"/>
    </xf>
    <xf numFmtId="0" fontId="3" fillId="3" borderId="1" xfId="1" applyFont="1" applyFill="1" applyBorder="1" applyAlignment="1" applyProtection="1">
      <alignment horizontal="left" indent="1"/>
    </xf>
    <xf numFmtId="0" fontId="5" fillId="3" borderId="2" xfId="1" applyFont="1" applyFill="1" applyBorder="1" applyAlignment="1" applyProtection="1">
      <alignment horizontal="center"/>
    </xf>
    <xf numFmtId="0" fontId="3" fillId="3" borderId="3" xfId="1" applyFont="1" applyFill="1" applyBorder="1" applyAlignment="1" applyProtection="1">
      <alignment horizontal="center" vertical="center" wrapText="1"/>
    </xf>
    <xf numFmtId="0" fontId="3" fillId="3" borderId="4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left" indent="1"/>
    </xf>
    <xf numFmtId="0" fontId="3" fillId="0" borderId="6" xfId="1" applyFont="1" applyFill="1" applyBorder="1" applyAlignment="1" applyProtection="1">
      <alignment horizontal="left" indent="1"/>
    </xf>
    <xf numFmtId="164" fontId="3" fillId="0" borderId="6" xfId="1" applyNumberFormat="1" applyFont="1" applyFill="1" applyBorder="1" applyAlignment="1" applyProtection="1">
      <alignment horizontal="right"/>
    </xf>
    <xf numFmtId="164" fontId="5" fillId="0" borderId="7" xfId="1" applyNumberFormat="1" applyFont="1" applyFill="1" applyBorder="1" applyAlignment="1" applyProtection="1">
      <alignment horizontal="right"/>
    </xf>
    <xf numFmtId="0" fontId="6" fillId="0" borderId="0" xfId="1" applyFont="1" applyProtection="1">
      <protection locked="0"/>
    </xf>
    <xf numFmtId="0" fontId="3" fillId="2" borderId="8" xfId="1" applyFont="1" applyFill="1" applyBorder="1" applyAlignment="1" applyProtection="1">
      <alignment horizontal="left" indent="1"/>
    </xf>
    <xf numFmtId="0" fontId="3" fillId="0" borderId="9" xfId="1" applyFont="1" applyFill="1" applyBorder="1" applyAlignment="1" applyProtection="1">
      <alignment horizontal="left" indent="1"/>
    </xf>
    <xf numFmtId="164" fontId="3" fillId="0" borderId="9" xfId="1" applyNumberFormat="1" applyFont="1" applyFill="1" applyBorder="1" applyAlignment="1" applyProtection="1">
      <alignment horizontal="right"/>
    </xf>
    <xf numFmtId="164" fontId="5" fillId="0" borderId="10" xfId="1" applyNumberFormat="1" applyFont="1" applyFill="1" applyBorder="1" applyAlignment="1" applyProtection="1">
      <alignment horizontal="right"/>
    </xf>
    <xf numFmtId="0" fontId="3" fillId="2" borderId="9" xfId="1" applyFont="1" applyFill="1" applyBorder="1" applyAlignment="1" applyProtection="1">
      <alignment horizontal="left" indent="2"/>
    </xf>
    <xf numFmtId="38" fontId="3" fillId="0" borderId="9" xfId="1" applyNumberFormat="1" applyFont="1" applyFill="1" applyBorder="1" applyAlignment="1" applyProtection="1">
      <alignment horizontal="right"/>
    </xf>
    <xf numFmtId="164" fontId="3" fillId="5" borderId="9" xfId="0" applyNumberFormat="1" applyFont="1" applyFill="1" applyBorder="1" applyAlignment="1" applyProtection="1">
      <alignment horizontal="right"/>
    </xf>
    <xf numFmtId="0" fontId="5" fillId="2" borderId="11" xfId="1" applyFont="1" applyFill="1" applyBorder="1" applyAlignment="1" applyProtection="1"/>
    <xf numFmtId="164" fontId="5" fillId="0" borderId="11" xfId="1" applyNumberFormat="1" applyFont="1" applyFill="1" applyBorder="1" applyAlignment="1" applyProtection="1">
      <alignment horizontal="right"/>
    </xf>
    <xf numFmtId="164" fontId="5" fillId="0" borderId="12" xfId="1" applyNumberFormat="1" applyFont="1" applyFill="1" applyBorder="1" applyAlignment="1" applyProtection="1">
      <alignment horizontal="right"/>
    </xf>
    <xf numFmtId="0" fontId="3" fillId="2" borderId="6" xfId="1" applyFont="1" applyFill="1" applyBorder="1" applyAlignment="1" applyProtection="1">
      <alignment horizontal="left" indent="1"/>
    </xf>
    <xf numFmtId="0" fontId="3" fillId="2" borderId="9" xfId="1" applyFont="1" applyFill="1" applyBorder="1" applyAlignment="1" applyProtection="1">
      <alignment horizontal="left" indent="1"/>
    </xf>
    <xf numFmtId="0" fontId="3" fillId="2" borderId="13" xfId="1" applyFont="1" applyFill="1" applyBorder="1" applyAlignment="1" applyProtection="1">
      <alignment horizontal="left" indent="1"/>
    </xf>
    <xf numFmtId="0" fontId="3" fillId="0" borderId="1" xfId="1" applyFont="1" applyFill="1" applyBorder="1" applyAlignment="1" applyProtection="1">
      <alignment horizontal="left" indent="1"/>
    </xf>
    <xf numFmtId="0" fontId="5" fillId="0" borderId="3" xfId="1" applyFont="1" applyFill="1" applyBorder="1" applyAlignment="1" applyProtection="1"/>
    <xf numFmtId="164" fontId="5" fillId="0" borderId="3" xfId="1" applyNumberFormat="1" applyFont="1" applyFill="1" applyBorder="1" applyAlignment="1" applyProtection="1">
      <alignment horizontal="right"/>
    </xf>
    <xf numFmtId="164" fontId="5" fillId="0" borderId="4" xfId="1" applyNumberFormat="1" applyFont="1" applyFill="1" applyBorder="1" applyAlignment="1" applyProtection="1">
      <alignment horizontal="right"/>
    </xf>
    <xf numFmtId="0" fontId="6" fillId="0" borderId="0" xfId="1" applyFont="1" applyFill="1" applyBorder="1" applyProtection="1"/>
    <xf numFmtId="165" fontId="3" fillId="0" borderId="0" xfId="1" applyNumberFormat="1" applyFont="1" applyFill="1" applyBorder="1" applyProtection="1"/>
    <xf numFmtId="43" fontId="3" fillId="0" borderId="0" xfId="2" applyFont="1" applyFill="1" applyBorder="1" applyProtection="1"/>
    <xf numFmtId="10" fontId="3" fillId="0" borderId="0" xfId="3" applyNumberFormat="1" applyFont="1" applyFill="1" applyBorder="1" applyProtection="1"/>
    <xf numFmtId="43" fontId="3" fillId="0" borderId="0" xfId="2" applyFont="1" applyFill="1" applyBorder="1" applyProtection="1">
      <protection locked="0"/>
    </xf>
    <xf numFmtId="0" fontId="4" fillId="0" borderId="0" xfId="1" applyFont="1" applyFill="1" applyProtection="1"/>
    <xf numFmtId="0" fontId="5" fillId="0" borderId="0" xfId="1" applyFont="1" applyFill="1" applyBorder="1" applyProtection="1"/>
    <xf numFmtId="0" fontId="3" fillId="0" borderId="0" xfId="1" applyFont="1" applyFill="1" applyBorder="1"/>
    <xf numFmtId="166" fontId="3" fillId="0" borderId="0" xfId="1" applyNumberFormat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center" indent="2"/>
    </xf>
    <xf numFmtId="0" fontId="3" fillId="0" borderId="0" xfId="1" applyFont="1" applyFill="1" applyBorder="1" applyAlignment="1" applyProtection="1">
      <alignment horizontal="right" vertical="center" wrapText="1"/>
    </xf>
    <xf numFmtId="0" fontId="3" fillId="0" borderId="14" xfId="1" applyFont="1" applyFill="1" applyBorder="1" applyAlignment="1" applyProtection="1">
      <alignment horizontal="left" vertical="center" indent="1"/>
    </xf>
    <xf numFmtId="0" fontId="3" fillId="0" borderId="15" xfId="1" applyFont="1" applyFill="1" applyBorder="1" applyAlignment="1" applyProtection="1">
      <alignment horizontal="left" vertical="center"/>
    </xf>
    <xf numFmtId="0" fontId="3" fillId="0" borderId="15" xfId="1" applyFont="1" applyFill="1" applyBorder="1" applyAlignment="1" applyProtection="1">
      <alignment horizontal="center" vertical="center" wrapText="1"/>
    </xf>
    <xf numFmtId="0" fontId="3" fillId="0" borderId="16" xfId="1" applyFont="1" applyFill="1" applyBorder="1" applyAlignment="1" applyProtection="1">
      <alignment horizontal="center" vertical="center" wrapText="1"/>
    </xf>
    <xf numFmtId="0" fontId="3" fillId="0" borderId="17" xfId="1" applyFont="1" applyFill="1" applyBorder="1" applyAlignment="1" applyProtection="1">
      <alignment horizontal="center" vertical="center" wrapText="1"/>
    </xf>
    <xf numFmtId="0" fontId="7" fillId="0" borderId="18" xfId="1" applyFont="1" applyFill="1" applyBorder="1" applyAlignment="1" applyProtection="1"/>
    <xf numFmtId="0" fontId="7" fillId="0" borderId="2" xfId="1" applyFont="1" applyFill="1" applyBorder="1" applyAlignment="1" applyProtection="1"/>
    <xf numFmtId="0" fontId="3" fillId="0" borderId="51" xfId="4" applyFont="1" applyFill="1" applyBorder="1" applyAlignment="1" applyProtection="1">
      <alignment horizontal="left" indent="1"/>
    </xf>
    <xf numFmtId="0" fontId="3" fillId="0" borderId="19" xfId="1" applyFont="1" applyFill="1" applyBorder="1" applyAlignment="1" applyProtection="1">
      <alignment horizontal="left" wrapText="1" indent="1"/>
    </xf>
    <xf numFmtId="164" fontId="3" fillId="0" borderId="20" xfId="1" applyNumberFormat="1" applyFont="1" applyFill="1" applyBorder="1" applyAlignment="1" applyProtection="1">
      <alignment horizontal="right"/>
      <protection locked="0"/>
    </xf>
    <xf numFmtId="164" fontId="3" fillId="0" borderId="21" xfId="1" applyNumberFormat="1" applyFont="1" applyFill="1" applyBorder="1" applyAlignment="1" applyProtection="1">
      <alignment horizontal="right"/>
      <protection locked="0"/>
    </xf>
    <xf numFmtId="164" fontId="5" fillId="0" borderId="22" xfId="1" applyNumberFormat="1" applyFont="1" applyFill="1" applyBorder="1" applyAlignment="1" applyProtection="1">
      <alignment horizontal="right"/>
    </xf>
    <xf numFmtId="0" fontId="3" fillId="0" borderId="20" xfId="1" applyFont="1" applyFill="1" applyBorder="1" applyAlignment="1" applyProtection="1">
      <alignment horizontal="left" indent="1"/>
    </xf>
    <xf numFmtId="164" fontId="5" fillId="0" borderId="23" xfId="1" applyNumberFormat="1" applyFont="1" applyFill="1" applyBorder="1" applyAlignment="1" applyProtection="1">
      <alignment horizontal="right"/>
    </xf>
    <xf numFmtId="0" fontId="8" fillId="0" borderId="24" xfId="1" applyFont="1" applyFill="1" applyBorder="1" applyAlignment="1" applyProtection="1">
      <alignment horizontal="left" indent="2"/>
    </xf>
    <xf numFmtId="0" fontId="3" fillId="0" borderId="20" xfId="1" applyFont="1" applyFill="1" applyBorder="1" applyAlignment="1" applyProtection="1">
      <alignment horizontal="left" wrapText="1" indent="1"/>
    </xf>
    <xf numFmtId="0" fontId="3" fillId="0" borderId="52" xfId="4" applyFont="1" applyFill="1" applyBorder="1" applyAlignment="1" applyProtection="1">
      <alignment horizontal="left" indent="1"/>
    </xf>
    <xf numFmtId="0" fontId="3" fillId="0" borderId="25" xfId="1" applyFont="1" applyFill="1" applyBorder="1" applyAlignment="1" applyProtection="1">
      <alignment horizontal="left" wrapText="1" indent="1"/>
    </xf>
    <xf numFmtId="164" fontId="3" fillId="0" borderId="25" xfId="1" applyNumberFormat="1" applyFont="1" applyFill="1" applyBorder="1" applyAlignment="1" applyProtection="1">
      <alignment horizontal="right"/>
      <protection locked="0"/>
    </xf>
    <xf numFmtId="164" fontId="3" fillId="0" borderId="34" xfId="1" applyNumberFormat="1" applyFont="1" applyFill="1" applyBorder="1" applyAlignment="1" applyProtection="1">
      <alignment horizontal="right"/>
      <protection locked="0"/>
    </xf>
    <xf numFmtId="164" fontId="5" fillId="0" borderId="26" xfId="1" applyNumberFormat="1" applyFont="1" applyFill="1" applyBorder="1" applyAlignment="1" applyProtection="1">
      <alignment horizontal="right"/>
    </xf>
    <xf numFmtId="0" fontId="3" fillId="0" borderId="53" xfId="4" applyFont="1" applyFill="1" applyBorder="1" applyAlignment="1" applyProtection="1">
      <alignment horizontal="left" indent="1"/>
    </xf>
    <xf numFmtId="0" fontId="5" fillId="0" borderId="27" xfId="1" applyFont="1" applyFill="1" applyBorder="1" applyAlignment="1" applyProtection="1"/>
    <xf numFmtId="164" fontId="5" fillId="0" borderId="27" xfId="1" applyNumberFormat="1" applyFont="1" applyFill="1" applyBorder="1" applyAlignment="1" applyProtection="1">
      <alignment horizontal="right"/>
    </xf>
    <xf numFmtId="164" fontId="5" fillId="0" borderId="28" xfId="1" applyNumberFormat="1" applyFont="1" applyFill="1" applyBorder="1" applyAlignment="1" applyProtection="1">
      <alignment horizontal="right"/>
    </xf>
    <xf numFmtId="0" fontId="3" fillId="0" borderId="2" xfId="1" applyFont="1" applyFill="1" applyBorder="1"/>
    <xf numFmtId="0" fontId="3" fillId="0" borderId="19" xfId="1" applyFont="1" applyFill="1" applyBorder="1" applyAlignment="1" applyProtection="1">
      <alignment horizontal="left" wrapText="1"/>
    </xf>
    <xf numFmtId="164" fontId="3" fillId="0" borderId="19" xfId="1" applyNumberFormat="1" applyFont="1" applyFill="1" applyBorder="1" applyAlignment="1" applyProtection="1">
      <alignment horizontal="right"/>
      <protection locked="0"/>
    </xf>
    <xf numFmtId="164" fontId="3" fillId="0" borderId="29" xfId="1" applyNumberFormat="1" applyFont="1" applyFill="1" applyBorder="1" applyAlignment="1" applyProtection="1">
      <alignment horizontal="right"/>
      <protection locked="0"/>
    </xf>
    <xf numFmtId="0" fontId="3" fillId="0" borderId="20" xfId="1" applyFont="1" applyFill="1" applyBorder="1" applyAlignment="1" applyProtection="1">
      <alignment horizontal="left"/>
    </xf>
    <xf numFmtId="0" fontId="3" fillId="0" borderId="20" xfId="1" applyFont="1" applyFill="1" applyBorder="1" applyAlignment="1" applyProtection="1">
      <alignment horizontal="left" wrapText="1"/>
    </xf>
    <xf numFmtId="0" fontId="3" fillId="0" borderId="54" xfId="4" applyFont="1" applyFill="1" applyBorder="1" applyAlignment="1" applyProtection="1">
      <alignment horizontal="left" indent="1"/>
    </xf>
    <xf numFmtId="0" fontId="5" fillId="0" borderId="30" xfId="1" applyFont="1" applyFill="1" applyBorder="1" applyAlignment="1" applyProtection="1">
      <alignment horizontal="left"/>
    </xf>
    <xf numFmtId="164" fontId="5" fillId="0" borderId="30" xfId="1" applyNumberFormat="1" applyFont="1" applyFill="1" applyBorder="1" applyAlignment="1" applyProtection="1">
      <alignment horizontal="right"/>
    </xf>
    <xf numFmtId="164" fontId="5" fillId="0" borderId="31" xfId="1" applyNumberFormat="1" applyFont="1" applyFill="1" applyBorder="1" applyAlignment="1" applyProtection="1">
      <alignment horizontal="right"/>
    </xf>
    <xf numFmtId="164" fontId="5" fillId="0" borderId="32" xfId="1" applyNumberFormat="1" applyFont="1" applyFill="1" applyBorder="1" applyAlignment="1" applyProtection="1">
      <alignment horizontal="right"/>
    </xf>
    <xf numFmtId="0" fontId="3" fillId="0" borderId="55" xfId="4" applyFont="1" applyFill="1" applyBorder="1" applyAlignment="1" applyProtection="1">
      <alignment horizontal="left" indent="1"/>
    </xf>
    <xf numFmtId="0" fontId="5" fillId="0" borderId="27" xfId="1" applyFont="1" applyFill="1" applyBorder="1" applyAlignment="1" applyProtection="1">
      <alignment horizontal="left"/>
    </xf>
    <xf numFmtId="164" fontId="5" fillId="0" borderId="33" xfId="1" applyNumberFormat="1" applyFont="1" applyFill="1" applyBorder="1" applyAlignment="1" applyProtection="1">
      <alignment horizontal="right"/>
    </xf>
    <xf numFmtId="0" fontId="3" fillId="0" borderId="56" xfId="1" applyFont="1" applyFill="1" applyBorder="1"/>
    <xf numFmtId="0" fontId="3" fillId="0" borderId="19" xfId="1" applyFont="1" applyFill="1" applyBorder="1" applyAlignment="1" applyProtection="1">
      <alignment horizontal="left" indent="1"/>
    </xf>
    <xf numFmtId="164" fontId="3" fillId="0" borderId="19" xfId="1" applyNumberFormat="1" applyFont="1" applyFill="1" applyBorder="1" applyAlignment="1" applyProtection="1">
      <alignment horizontal="right"/>
    </xf>
    <xf numFmtId="164" fontId="3" fillId="0" borderId="29" xfId="1" applyNumberFormat="1" applyFont="1" applyFill="1" applyBorder="1" applyAlignment="1" applyProtection="1">
      <alignment horizontal="right"/>
    </xf>
    <xf numFmtId="0" fontId="8" fillId="0" borderId="20" xfId="1" applyFont="1" applyFill="1" applyBorder="1" applyAlignment="1" applyProtection="1">
      <alignment horizontal="left" wrapText="1" indent="2"/>
    </xf>
    <xf numFmtId="164" fontId="9" fillId="0" borderId="23" xfId="1" applyNumberFormat="1" applyFont="1" applyFill="1" applyBorder="1" applyAlignment="1" applyProtection="1">
      <alignment horizontal="right"/>
    </xf>
    <xf numFmtId="3" fontId="5" fillId="0" borderId="22" xfId="1" applyNumberFormat="1" applyFont="1" applyFill="1" applyBorder="1" applyAlignment="1" applyProtection="1">
      <alignment horizontal="right"/>
    </xf>
    <xf numFmtId="3" fontId="5" fillId="0" borderId="23" xfId="1" applyNumberFormat="1" applyFont="1" applyFill="1" applyBorder="1" applyAlignment="1" applyProtection="1">
      <alignment horizontal="right"/>
    </xf>
    <xf numFmtId="0" fontId="5" fillId="0" borderId="25" xfId="1" applyFont="1" applyFill="1" applyBorder="1" applyAlignment="1" applyProtection="1">
      <alignment horizontal="left"/>
    </xf>
    <xf numFmtId="3" fontId="3" fillId="0" borderId="25" xfId="1" applyNumberFormat="1" applyFont="1" applyFill="1" applyBorder="1" applyAlignment="1" applyProtection="1">
      <alignment horizontal="right"/>
    </xf>
    <xf numFmtId="3" fontId="3" fillId="0" borderId="34" xfId="1" applyNumberFormat="1" applyFont="1" applyFill="1" applyBorder="1" applyAlignment="1" applyProtection="1">
      <alignment horizontal="right"/>
    </xf>
    <xf numFmtId="3" fontId="5" fillId="0" borderId="26" xfId="1" applyNumberFormat="1" applyFont="1" applyFill="1" applyBorder="1" applyAlignment="1" applyProtection="1">
      <alignment horizontal="right"/>
    </xf>
    <xf numFmtId="0" fontId="5" fillId="0" borderId="35" xfId="1" applyFont="1" applyFill="1" applyBorder="1" applyAlignment="1" applyProtection="1">
      <alignment horizontal="left"/>
    </xf>
    <xf numFmtId="3" fontId="5" fillId="0" borderId="35" xfId="1" applyNumberFormat="1" applyFont="1" applyFill="1" applyBorder="1" applyAlignment="1" applyProtection="1">
      <alignment horizontal="right"/>
    </xf>
    <xf numFmtId="3" fontId="5" fillId="0" borderId="36" xfId="1" applyNumberFormat="1" applyFont="1" applyFill="1" applyBorder="1" applyAlignment="1" applyProtection="1">
      <alignment horizontal="right"/>
    </xf>
    <xf numFmtId="3" fontId="5" fillId="0" borderId="37" xfId="1" applyNumberFormat="1" applyFont="1" applyFill="1" applyBorder="1" applyAlignment="1" applyProtection="1">
      <alignment horizontal="right"/>
    </xf>
    <xf numFmtId="0" fontId="5" fillId="0" borderId="2" xfId="1" applyFont="1" applyFill="1" applyBorder="1" applyAlignment="1" applyProtection="1"/>
    <xf numFmtId="3" fontId="5" fillId="0" borderId="2" xfId="1" applyNumberFormat="1" applyFont="1" applyFill="1" applyBorder="1" applyAlignment="1" applyProtection="1"/>
    <xf numFmtId="0" fontId="5" fillId="0" borderId="15" xfId="1" applyFont="1" applyFill="1" applyBorder="1" applyAlignment="1" applyProtection="1">
      <alignment horizontal="left"/>
    </xf>
    <xf numFmtId="3" fontId="5" fillId="0" borderId="15" xfId="1" applyNumberFormat="1" applyFont="1" applyFill="1" applyBorder="1" applyAlignment="1" applyProtection="1">
      <alignment horizontal="right"/>
    </xf>
    <xf numFmtId="3" fontId="5" fillId="0" borderId="16" xfId="1" applyNumberFormat="1" applyFont="1" applyFill="1" applyBorder="1" applyAlignment="1" applyProtection="1">
      <alignment horizontal="right"/>
    </xf>
    <xf numFmtId="3" fontId="5" fillId="0" borderId="17" xfId="1" applyNumberFormat="1" applyFont="1" applyFill="1" applyBorder="1" applyAlignment="1" applyProtection="1">
      <alignment horizontal="right"/>
    </xf>
    <xf numFmtId="0" fontId="3" fillId="0" borderId="18" xfId="1" applyFont="1" applyFill="1" applyBorder="1" applyAlignment="1" applyProtection="1"/>
    <xf numFmtId="0" fontId="3" fillId="0" borderId="2" xfId="1" applyFont="1" applyFill="1" applyBorder="1" applyAlignment="1" applyProtection="1"/>
    <xf numFmtId="3" fontId="3" fillId="0" borderId="2" xfId="1" applyNumberFormat="1" applyFont="1" applyFill="1" applyBorder="1" applyAlignment="1" applyProtection="1"/>
    <xf numFmtId="3" fontId="3" fillId="0" borderId="38" xfId="1" applyNumberFormat="1" applyFont="1" applyFill="1" applyBorder="1" applyAlignment="1" applyProtection="1"/>
    <xf numFmtId="3" fontId="3" fillId="0" borderId="19" xfId="1" applyNumberFormat="1" applyFont="1" applyFill="1" applyBorder="1" applyAlignment="1" applyProtection="1">
      <alignment horizontal="right"/>
      <protection locked="0"/>
    </xf>
    <xf numFmtId="3" fontId="3" fillId="4" borderId="29" xfId="1" applyNumberFormat="1" applyFont="1" applyFill="1" applyBorder="1" applyAlignment="1" applyProtection="1">
      <alignment horizontal="right"/>
    </xf>
    <xf numFmtId="3" fontId="3" fillId="0" borderId="20" xfId="1" applyNumberFormat="1" applyFont="1" applyFill="1" applyBorder="1" applyAlignment="1" applyProtection="1">
      <alignment horizontal="right"/>
      <protection locked="0"/>
    </xf>
    <xf numFmtId="3" fontId="3" fillId="4" borderId="21" xfId="1" applyNumberFormat="1" applyFont="1" applyFill="1" applyBorder="1" applyAlignment="1" applyProtection="1">
      <alignment horizontal="right"/>
    </xf>
    <xf numFmtId="3" fontId="3" fillId="0" borderId="25" xfId="1" applyNumberFormat="1" applyFont="1" applyFill="1" applyBorder="1" applyAlignment="1" applyProtection="1">
      <alignment horizontal="right"/>
      <protection locked="0"/>
    </xf>
    <xf numFmtId="3" fontId="3" fillId="4" borderId="34" xfId="1" applyNumberFormat="1" applyFont="1" applyFill="1" applyBorder="1" applyAlignment="1" applyProtection="1">
      <alignment horizontal="right"/>
    </xf>
    <xf numFmtId="0" fontId="3" fillId="0" borderId="57" xfId="4" applyFont="1" applyFill="1" applyBorder="1" applyAlignment="1" applyProtection="1">
      <alignment horizontal="left" indent="1"/>
    </xf>
    <xf numFmtId="3" fontId="5" fillId="0" borderId="27" xfId="1" applyNumberFormat="1" applyFont="1" applyFill="1" applyBorder="1" applyAlignment="1" applyProtection="1">
      <alignment horizontal="right"/>
    </xf>
    <xf numFmtId="3" fontId="3" fillId="4" borderId="33" xfId="1" applyNumberFormat="1" applyFont="1" applyFill="1" applyBorder="1" applyAlignment="1" applyProtection="1">
      <alignment horizontal="right"/>
    </xf>
    <xf numFmtId="3" fontId="5" fillId="0" borderId="28" xfId="1" applyNumberFormat="1" applyFont="1" applyFill="1" applyBorder="1" applyAlignment="1" applyProtection="1">
      <alignment horizontal="right"/>
    </xf>
    <xf numFmtId="0" fontId="3" fillId="0" borderId="55" xfId="1" applyFont="1" applyFill="1" applyBorder="1" applyAlignment="1" applyProtection="1">
      <alignment horizontal="left" indent="1"/>
    </xf>
    <xf numFmtId="0" fontId="5" fillId="0" borderId="39" xfId="1" applyFont="1" applyFill="1" applyBorder="1" applyAlignment="1" applyProtection="1">
      <alignment horizontal="left" indent="1"/>
    </xf>
    <xf numFmtId="3" fontId="3" fillId="0" borderId="39" xfId="1" applyNumberFormat="1" applyFont="1" applyFill="1" applyBorder="1" applyAlignment="1" applyProtection="1">
      <alignment horizontal="right"/>
    </xf>
    <xf numFmtId="3" fontId="5" fillId="0" borderId="40" xfId="1" applyNumberFormat="1" applyFont="1" applyFill="1" applyBorder="1" applyAlignment="1" applyProtection="1">
      <alignment horizontal="right"/>
    </xf>
    <xf numFmtId="0" fontId="5" fillId="0" borderId="15" xfId="1" applyFont="1" applyFill="1" applyBorder="1" applyAlignment="1" applyProtection="1">
      <alignment horizontal="center" vertical="center" wrapText="1"/>
    </xf>
    <xf numFmtId="0" fontId="3" fillId="0" borderId="39" xfId="1" applyFont="1" applyFill="1" applyBorder="1" applyAlignment="1" applyProtection="1">
      <alignment horizontal="left" wrapText="1" indent="1"/>
    </xf>
    <xf numFmtId="3" fontId="3" fillId="0" borderId="39" xfId="1" applyNumberFormat="1" applyFont="1" applyFill="1" applyBorder="1" applyAlignment="1" applyProtection="1">
      <alignment horizontal="right" vertical="center"/>
      <protection locked="0"/>
    </xf>
    <xf numFmtId="3" fontId="3" fillId="4" borderId="41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>
      <alignment vertical="center"/>
    </xf>
    <xf numFmtId="0" fontId="3" fillId="0" borderId="27" xfId="1" applyFont="1" applyFill="1" applyBorder="1" applyAlignment="1" applyProtection="1">
      <alignment horizontal="left" wrapText="1" indent="1"/>
    </xf>
    <xf numFmtId="3" fontId="3" fillId="0" borderId="27" xfId="1" applyNumberFormat="1" applyFont="1" applyFill="1" applyBorder="1" applyAlignment="1" applyProtection="1">
      <alignment horizontal="right" vertical="center"/>
      <protection locked="0"/>
    </xf>
    <xf numFmtId="3" fontId="3" fillId="4" borderId="33" xfId="1" applyNumberFormat="1" applyFont="1" applyFill="1" applyBorder="1" applyAlignment="1" applyProtection="1">
      <alignment horizontal="right" vertical="center"/>
    </xf>
    <xf numFmtId="0" fontId="3" fillId="0" borderId="42" xfId="4" applyFont="1" applyFill="1" applyBorder="1" applyAlignment="1" applyProtection="1">
      <alignment horizontal="left" indent="1"/>
    </xf>
    <xf numFmtId="0" fontId="5" fillId="0" borderId="43" xfId="1" applyFont="1" applyFill="1" applyBorder="1" applyAlignment="1" applyProtection="1"/>
    <xf numFmtId="3" fontId="5" fillId="0" borderId="43" xfId="1" applyNumberFormat="1" applyFont="1" applyFill="1" applyBorder="1" applyAlignment="1" applyProtection="1">
      <alignment horizontal="right"/>
    </xf>
    <xf numFmtId="3" fontId="5" fillId="0" borderId="44" xfId="1" applyNumberFormat="1" applyFont="1" applyFill="1" applyBorder="1" applyAlignment="1" applyProtection="1">
      <alignment horizontal="right"/>
    </xf>
    <xf numFmtId="0" fontId="3" fillId="0" borderId="0" xfId="1" applyFont="1" applyFill="1" applyBorder="1" applyAlignment="1" applyProtection="1">
      <alignment horizontal="center"/>
    </xf>
    <xf numFmtId="38" fontId="3" fillId="0" borderId="0" xfId="1" applyNumberFormat="1" applyFont="1" applyFill="1" applyBorder="1" applyAlignment="1" applyProtection="1"/>
    <xf numFmtId="38" fontId="5" fillId="0" borderId="0" xfId="1" applyNumberFormat="1" applyFont="1" applyFill="1" applyBorder="1" applyAlignment="1" applyProtection="1"/>
    <xf numFmtId="0" fontId="3" fillId="0" borderId="0" xfId="1" applyFont="1" applyFill="1" applyBorder="1" applyAlignment="1" applyProtection="1">
      <alignment horizontal="left"/>
      <protection locked="0"/>
    </xf>
    <xf numFmtId="0" fontId="3" fillId="0" borderId="0" xfId="1" applyFont="1" applyFill="1" applyProtection="1">
      <protection locked="0"/>
    </xf>
    <xf numFmtId="0" fontId="5" fillId="0" borderId="0" xfId="1" applyFont="1" applyFill="1" applyProtection="1">
      <protection locked="0"/>
    </xf>
    <xf numFmtId="0" fontId="3" fillId="0" borderId="0" xfId="1" applyFont="1" applyFill="1"/>
    <xf numFmtId="0" fontId="5" fillId="0" borderId="0" xfId="1" applyFont="1" applyFill="1"/>
    <xf numFmtId="164" fontId="5" fillId="0" borderId="20" xfId="1" applyNumberFormat="1" applyFont="1" applyFill="1" applyBorder="1" applyAlignment="1" applyProtection="1">
      <alignment horizontal="right"/>
      <protection locked="0"/>
    </xf>
    <xf numFmtId="164" fontId="10" fillId="0" borderId="25" xfId="0" applyNumberFormat="1" applyFont="1" applyFill="1" applyBorder="1" applyAlignment="1" applyProtection="1">
      <alignment horizontal="right"/>
      <protection locked="0"/>
    </xf>
    <xf numFmtId="164" fontId="10" fillId="0" borderId="34" xfId="0" applyNumberFormat="1" applyFont="1" applyFill="1" applyBorder="1" applyAlignment="1" applyProtection="1">
      <alignment horizontal="right"/>
      <protection locked="0"/>
    </xf>
    <xf numFmtId="164" fontId="5" fillId="0" borderId="21" xfId="1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Alignment="1">
      <alignment horizontal="left"/>
    </xf>
    <xf numFmtId="0" fontId="5" fillId="2" borderId="59" xfId="0" applyFont="1" applyFill="1" applyBorder="1" applyAlignment="1">
      <alignment horizontal="left" shrinkToFit="1"/>
    </xf>
    <xf numFmtId="0" fontId="5" fillId="2" borderId="60" xfId="0" applyFont="1" applyFill="1" applyBorder="1" applyAlignment="1">
      <alignment horizontal="left" shrinkToFit="1"/>
    </xf>
    <xf numFmtId="0" fontId="5" fillId="2" borderId="63" xfId="0" applyFont="1" applyFill="1" applyBorder="1" applyAlignment="1">
      <alignment horizontal="left" shrinkToFit="1"/>
    </xf>
    <xf numFmtId="0" fontId="3" fillId="2" borderId="9" xfId="0" applyFont="1" applyFill="1" applyBorder="1" applyAlignment="1"/>
    <xf numFmtId="0" fontId="3" fillId="2" borderId="10" xfId="0" applyFont="1" applyFill="1" applyBorder="1" applyAlignment="1"/>
    <xf numFmtId="0" fontId="5" fillId="2" borderId="49" xfId="0" applyFont="1" applyFill="1" applyBorder="1" applyAlignment="1">
      <alignment horizontal="left"/>
    </xf>
    <xf numFmtId="0" fontId="5" fillId="2" borderId="50" xfId="0" applyFont="1" applyFill="1" applyBorder="1" applyAlignment="1">
      <alignment horizontal="left"/>
    </xf>
    <xf numFmtId="0" fontId="5" fillId="2" borderId="48" xfId="0" applyFont="1" applyFill="1" applyBorder="1" applyAlignment="1">
      <alignment horizontal="left"/>
    </xf>
    <xf numFmtId="0" fontId="5" fillId="2" borderId="59" xfId="0" applyFont="1" applyFill="1" applyBorder="1" applyAlignment="1">
      <alignment horizontal="left"/>
    </xf>
    <xf numFmtId="0" fontId="5" fillId="2" borderId="60" xfId="0" applyFont="1" applyFill="1" applyBorder="1" applyAlignment="1">
      <alignment horizontal="left"/>
    </xf>
    <xf numFmtId="0" fontId="5" fillId="2" borderId="63" xfId="0" applyFont="1" applyFill="1" applyBorder="1" applyAlignment="1">
      <alignment horizontal="left"/>
    </xf>
    <xf numFmtId="0" fontId="3" fillId="2" borderId="65" xfId="0" applyFont="1" applyFill="1" applyBorder="1" applyAlignment="1"/>
    <xf numFmtId="0" fontId="3" fillId="2" borderId="66" xfId="0" applyFont="1" applyFill="1" applyBorder="1" applyAlignment="1"/>
  </cellXfs>
  <cellStyles count="6">
    <cellStyle name="Comma 2" xfId="2"/>
    <cellStyle name="Normal" xfId="0" builtinId="0"/>
    <cellStyle name="Normal 10" xfId="5"/>
    <cellStyle name="Normal 2" xfId="1"/>
    <cellStyle name="Normal 2 2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20;&#4308;&#4318;&#4317;&#4320;&#4322;&#4312;%20&#4305;&#4320;&#4331;&#4304;&#4316;&#4308;&#4305;&#4304;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04;&#4316;&#4306;&#4304;&#4320;&#4312;&#4328;&#4306;&#4308;&#4305;&#4312;&#4321;%20&#4318;&#4320;&#4317;&#4308;&#4325;&#4322;&#4312;\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="80" zoomScaleNormal="80" zoomScaleSheetLayoutView="90" workbookViewId="0">
      <selection activeCell="B37" sqref="B37"/>
    </sheetView>
  </sheetViews>
  <sheetFormatPr defaultColWidth="9.140625" defaultRowHeight="12" customHeight="1" x14ac:dyDescent="0.3"/>
  <cols>
    <col min="1" max="1" width="7.5703125" style="4" bestFit="1" customWidth="1"/>
    <col min="2" max="2" width="66.42578125" style="4" customWidth="1"/>
    <col min="3" max="3" width="18.85546875" style="4" customWidth="1"/>
    <col min="4" max="16384" width="9.140625" style="4"/>
  </cols>
  <sheetData>
    <row r="1" spans="1:3" ht="12" customHeight="1" x14ac:dyDescent="0.3">
      <c r="A1" s="1" t="s">
        <v>108</v>
      </c>
      <c r="B1" s="2"/>
      <c r="C1" s="3"/>
    </row>
    <row r="2" spans="1:3" ht="12" customHeight="1" x14ac:dyDescent="0.3">
      <c r="A2" s="1" t="s">
        <v>113</v>
      </c>
      <c r="B2" s="5"/>
      <c r="C2" s="6"/>
    </row>
    <row r="3" spans="1:3" ht="12" customHeight="1" thickBot="1" x14ac:dyDescent="0.35">
      <c r="A3" s="7"/>
      <c r="B3" s="8" t="s">
        <v>98</v>
      </c>
      <c r="C3" s="9"/>
    </row>
    <row r="4" spans="1:3" ht="12" customHeight="1" x14ac:dyDescent="0.3">
      <c r="A4" s="181" t="s">
        <v>96</v>
      </c>
      <c r="B4" s="182"/>
      <c r="C4" s="183"/>
    </row>
    <row r="5" spans="1:3" ht="12" customHeight="1" x14ac:dyDescent="0.3">
      <c r="A5" s="10">
        <v>1</v>
      </c>
      <c r="B5" s="187" t="s">
        <v>109</v>
      </c>
      <c r="C5" s="188"/>
    </row>
    <row r="6" spans="1:3" ht="12" customHeight="1" x14ac:dyDescent="0.3">
      <c r="A6" s="10">
        <v>2</v>
      </c>
      <c r="B6" s="187" t="s">
        <v>110</v>
      </c>
      <c r="C6" s="188"/>
    </row>
    <row r="7" spans="1:3" ht="12" customHeight="1" x14ac:dyDescent="0.3">
      <c r="A7" s="10">
        <v>3</v>
      </c>
      <c r="B7" s="187" t="s">
        <v>111</v>
      </c>
      <c r="C7" s="188"/>
    </row>
    <row r="8" spans="1:3" ht="12" customHeight="1" x14ac:dyDescent="0.3">
      <c r="A8" s="10">
        <v>4</v>
      </c>
      <c r="B8" s="187"/>
      <c r="C8" s="188"/>
    </row>
    <row r="9" spans="1:3" ht="12" customHeight="1" x14ac:dyDescent="0.3">
      <c r="A9" s="10">
        <v>5</v>
      </c>
      <c r="B9" s="179"/>
      <c r="C9" s="180"/>
    </row>
    <row r="10" spans="1:3" ht="12" customHeight="1" x14ac:dyDescent="0.3">
      <c r="A10" s="11"/>
      <c r="B10" s="12"/>
      <c r="C10" s="13"/>
    </row>
    <row r="11" spans="1:3" ht="12" customHeight="1" x14ac:dyDescent="0.3">
      <c r="A11" s="184" t="s">
        <v>97</v>
      </c>
      <c r="B11" s="185"/>
      <c r="C11" s="186"/>
    </row>
    <row r="12" spans="1:3" ht="12" customHeight="1" x14ac:dyDescent="0.3">
      <c r="A12" s="10">
        <v>1</v>
      </c>
      <c r="B12" s="179" t="s">
        <v>112</v>
      </c>
      <c r="C12" s="180"/>
    </row>
    <row r="13" spans="1:3" ht="12" customHeight="1" x14ac:dyDescent="0.3">
      <c r="A13" s="10">
        <v>2</v>
      </c>
      <c r="B13" s="179" t="s">
        <v>111</v>
      </c>
      <c r="C13" s="180"/>
    </row>
    <row r="14" spans="1:3" ht="12" customHeight="1" x14ac:dyDescent="0.3">
      <c r="A14" s="10">
        <v>3</v>
      </c>
      <c r="B14" s="179"/>
      <c r="C14" s="180"/>
    </row>
    <row r="15" spans="1:3" ht="12" customHeight="1" x14ac:dyDescent="0.3">
      <c r="A15" s="10">
        <v>4</v>
      </c>
      <c r="B15" s="179"/>
      <c r="C15" s="180"/>
    </row>
    <row r="16" spans="1:3" ht="12" customHeight="1" x14ac:dyDescent="0.3">
      <c r="A16" s="10">
        <v>5</v>
      </c>
      <c r="B16" s="179"/>
      <c r="C16" s="180"/>
    </row>
    <row r="17" spans="1:4" ht="12" customHeight="1" x14ac:dyDescent="0.3">
      <c r="A17" s="11"/>
      <c r="B17" s="12"/>
      <c r="C17" s="13"/>
    </row>
    <row r="18" spans="1:4" ht="12" customHeight="1" x14ac:dyDescent="0.3">
      <c r="A18" s="176" t="s">
        <v>100</v>
      </c>
      <c r="B18" s="177"/>
      <c r="C18" s="178"/>
    </row>
    <row r="19" spans="1:4" ht="12" customHeight="1" x14ac:dyDescent="0.3">
      <c r="A19" s="10"/>
      <c r="B19" s="14" t="s">
        <v>101</v>
      </c>
      <c r="C19" s="15" t="s">
        <v>102</v>
      </c>
    </row>
    <row r="20" spans="1:4" ht="12" customHeight="1" x14ac:dyDescent="0.3">
      <c r="A20" s="10">
        <v>1</v>
      </c>
      <c r="B20" s="16" t="s">
        <v>106</v>
      </c>
      <c r="C20" s="17">
        <v>1</v>
      </c>
    </row>
    <row r="21" spans="1:4" ht="12" customHeight="1" x14ac:dyDescent="0.3">
      <c r="A21" s="10">
        <v>2</v>
      </c>
      <c r="B21" s="18"/>
      <c r="C21" s="17"/>
    </row>
    <row r="22" spans="1:4" ht="12" customHeight="1" x14ac:dyDescent="0.3">
      <c r="A22" s="10">
        <v>3</v>
      </c>
      <c r="B22" s="18"/>
      <c r="C22" s="17"/>
    </row>
    <row r="23" spans="1:4" ht="12" customHeight="1" x14ac:dyDescent="0.3">
      <c r="A23" s="10">
        <v>4</v>
      </c>
      <c r="B23" s="18"/>
      <c r="C23" s="17"/>
    </row>
    <row r="24" spans="1:4" ht="12" customHeight="1" x14ac:dyDescent="0.3">
      <c r="A24" s="10">
        <v>5</v>
      </c>
      <c r="B24" s="18"/>
      <c r="C24" s="17"/>
    </row>
    <row r="25" spans="1:4" ht="12" customHeight="1" x14ac:dyDescent="0.3">
      <c r="A25" s="10">
        <v>6</v>
      </c>
      <c r="B25" s="18"/>
      <c r="C25" s="17"/>
    </row>
    <row r="26" spans="1:4" ht="12" customHeight="1" x14ac:dyDescent="0.3">
      <c r="A26" s="10">
        <v>7</v>
      </c>
      <c r="B26" s="18"/>
      <c r="C26" s="17"/>
    </row>
    <row r="27" spans="1:4" ht="12" customHeight="1" x14ac:dyDescent="0.3">
      <c r="A27" s="10">
        <v>8</v>
      </c>
      <c r="B27" s="18"/>
      <c r="C27" s="17"/>
    </row>
    <row r="28" spans="1:4" ht="12" customHeight="1" x14ac:dyDescent="0.3">
      <c r="A28" s="10">
        <v>9</v>
      </c>
      <c r="B28" s="18"/>
      <c r="C28" s="17"/>
    </row>
    <row r="29" spans="1:4" ht="12" customHeight="1" x14ac:dyDescent="0.3">
      <c r="A29" s="10">
        <v>10</v>
      </c>
      <c r="B29" s="18"/>
      <c r="C29" s="17"/>
    </row>
    <row r="30" spans="1:4" ht="12" customHeight="1" x14ac:dyDescent="0.3">
      <c r="A30" s="11"/>
      <c r="B30" s="19"/>
      <c r="C30" s="20"/>
      <c r="D30" s="21"/>
    </row>
    <row r="31" spans="1:4" ht="12" customHeight="1" x14ac:dyDescent="0.3">
      <c r="A31" s="176" t="s">
        <v>99</v>
      </c>
      <c r="B31" s="177"/>
      <c r="C31" s="177"/>
      <c r="D31" s="21"/>
    </row>
    <row r="32" spans="1:4" ht="12" customHeight="1" x14ac:dyDescent="0.3">
      <c r="A32" s="10"/>
      <c r="B32" s="14" t="s">
        <v>101</v>
      </c>
      <c r="C32" s="15" t="s">
        <v>102</v>
      </c>
    </row>
    <row r="33" spans="1:3" ht="12" customHeight="1" x14ac:dyDescent="0.3">
      <c r="A33" s="10">
        <v>1</v>
      </c>
      <c r="B33" s="14" t="s">
        <v>107</v>
      </c>
      <c r="C33" s="15">
        <v>91</v>
      </c>
    </row>
    <row r="34" spans="1:3" ht="12" customHeight="1" x14ac:dyDescent="0.3">
      <c r="A34" s="10">
        <v>2</v>
      </c>
      <c r="B34" s="14"/>
      <c r="C34" s="15"/>
    </row>
    <row r="35" spans="1:3" ht="12" customHeight="1" x14ac:dyDescent="0.3">
      <c r="A35" s="10">
        <v>3</v>
      </c>
      <c r="B35" s="14"/>
      <c r="C35" s="15"/>
    </row>
    <row r="36" spans="1:3" ht="12" customHeight="1" x14ac:dyDescent="0.3">
      <c r="A36" s="10">
        <v>4</v>
      </c>
      <c r="B36" s="14"/>
      <c r="C36" s="15"/>
    </row>
    <row r="37" spans="1:3" ht="12" customHeight="1" x14ac:dyDescent="0.3">
      <c r="A37" s="10">
        <v>5</v>
      </c>
      <c r="B37" s="14"/>
      <c r="C37" s="15"/>
    </row>
    <row r="38" spans="1:3" ht="12" customHeight="1" x14ac:dyDescent="0.3">
      <c r="A38" s="10">
        <v>6</v>
      </c>
      <c r="B38" s="14"/>
      <c r="C38" s="15"/>
    </row>
    <row r="39" spans="1:3" ht="12" customHeight="1" x14ac:dyDescent="0.3">
      <c r="A39" s="10">
        <v>7</v>
      </c>
      <c r="B39" s="14"/>
      <c r="C39" s="15"/>
    </row>
    <row r="40" spans="1:3" ht="12" customHeight="1" x14ac:dyDescent="0.3">
      <c r="A40" s="10">
        <v>8</v>
      </c>
      <c r="B40" s="18"/>
      <c r="C40" s="17"/>
    </row>
    <row r="41" spans="1:3" ht="12" customHeight="1" x14ac:dyDescent="0.3">
      <c r="A41" s="10">
        <v>9</v>
      </c>
      <c r="B41" s="18"/>
      <c r="C41" s="17"/>
    </row>
    <row r="42" spans="1:3" ht="12" customHeight="1" thickBot="1" x14ac:dyDescent="0.35">
      <c r="A42" s="22">
        <v>10</v>
      </c>
      <c r="B42" s="23"/>
      <c r="C42" s="24"/>
    </row>
    <row r="43" spans="1:3" ht="12" customHeight="1" x14ac:dyDescent="0.3">
      <c r="A43" s="25"/>
      <c r="B43" s="25"/>
      <c r="C43" s="25"/>
    </row>
    <row r="44" spans="1:3" ht="12" customHeight="1" x14ac:dyDescent="0.3">
      <c r="A44" s="25"/>
      <c r="B44" s="175" t="s">
        <v>103</v>
      </c>
      <c r="C44" s="175"/>
    </row>
    <row r="45" spans="1:3" ht="12" customHeight="1" x14ac:dyDescent="0.3">
      <c r="A45" s="25"/>
      <c r="B45" s="25"/>
      <c r="C45" s="25"/>
    </row>
    <row r="46" spans="1:3" ht="12" customHeight="1" x14ac:dyDescent="0.3">
      <c r="A46" s="25"/>
      <c r="B46" s="25"/>
      <c r="C46" s="25"/>
    </row>
    <row r="47" spans="1:3" ht="12" customHeight="1" x14ac:dyDescent="0.3">
      <c r="A47" s="25"/>
      <c r="B47" s="25"/>
      <c r="C47" s="25"/>
    </row>
    <row r="48" spans="1:3" ht="12" customHeight="1" x14ac:dyDescent="0.3">
      <c r="A48" s="25"/>
      <c r="B48" s="25"/>
      <c r="C48" s="25"/>
    </row>
    <row r="49" spans="1:3" ht="12" customHeight="1" x14ac:dyDescent="0.3">
      <c r="A49" s="25"/>
      <c r="B49" s="25"/>
      <c r="C49" s="25"/>
    </row>
    <row r="50" spans="1:3" ht="12" customHeight="1" x14ac:dyDescent="0.3">
      <c r="A50" s="25"/>
      <c r="B50" s="25"/>
      <c r="C50" s="25"/>
    </row>
    <row r="51" spans="1:3" ht="12" customHeight="1" x14ac:dyDescent="0.3">
      <c r="A51" s="25"/>
      <c r="B51" s="25"/>
      <c r="C51" s="25"/>
    </row>
    <row r="52" spans="1:3" ht="12" customHeight="1" x14ac:dyDescent="0.3">
      <c r="A52" s="25"/>
      <c r="B52" s="25"/>
      <c r="C52" s="25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view="pageBreakPreview" zoomScale="90" zoomScaleNormal="100" zoomScaleSheetLayoutView="90" workbookViewId="0">
      <selection activeCell="C34" sqref="C34"/>
    </sheetView>
  </sheetViews>
  <sheetFormatPr defaultColWidth="9.140625" defaultRowHeight="12" customHeight="1" x14ac:dyDescent="0.3"/>
  <cols>
    <col min="1" max="1" width="8.28515625" style="29" customWidth="1"/>
    <col min="2" max="2" width="48.7109375" style="29" customWidth="1"/>
    <col min="3" max="3" width="14.42578125" style="29" customWidth="1"/>
    <col min="4" max="4" width="13.5703125" style="29" bestFit="1" customWidth="1"/>
    <col min="5" max="5" width="16.28515625" style="29" bestFit="1" customWidth="1"/>
    <col min="6" max="16384" width="9.140625" style="29"/>
  </cols>
  <sheetData>
    <row r="1" spans="1:6" ht="12" customHeight="1" x14ac:dyDescent="0.3">
      <c r="A1" s="26" t="s">
        <v>108</v>
      </c>
      <c r="B1" s="27"/>
      <c r="C1" s="28"/>
      <c r="D1" s="28"/>
      <c r="E1" s="28"/>
    </row>
    <row r="2" spans="1:6" ht="12" customHeight="1" x14ac:dyDescent="0.3">
      <c r="A2" s="1" t="s">
        <v>113</v>
      </c>
      <c r="B2" s="27"/>
      <c r="C2" s="28"/>
      <c r="D2" s="28"/>
      <c r="E2" s="28"/>
    </row>
    <row r="3" spans="1:6" ht="12" customHeight="1" x14ac:dyDescent="0.3">
      <c r="A3" s="26"/>
      <c r="B3" s="1"/>
      <c r="C3" s="28"/>
      <c r="D3" s="28"/>
      <c r="E3" s="28"/>
    </row>
    <row r="4" spans="1:6" ht="12" customHeight="1" x14ac:dyDescent="0.3">
      <c r="A4" s="30" t="s">
        <v>0</v>
      </c>
      <c r="B4" s="31" t="s">
        <v>1</v>
      </c>
      <c r="C4" s="26"/>
      <c r="D4" s="26"/>
      <c r="E4" s="32" t="s">
        <v>2</v>
      </c>
    </row>
    <row r="5" spans="1:6" ht="12" customHeight="1" thickBot="1" x14ac:dyDescent="0.35">
      <c r="A5" s="26"/>
      <c r="B5" s="26"/>
      <c r="C5" s="26"/>
      <c r="D5" s="26"/>
      <c r="E5" s="33"/>
    </row>
    <row r="6" spans="1:6" ht="12" customHeight="1" thickBot="1" x14ac:dyDescent="0.35">
      <c r="A6" s="34" t="s">
        <v>3</v>
      </c>
      <c r="B6" s="35" t="s">
        <v>4</v>
      </c>
      <c r="C6" s="36" t="s">
        <v>5</v>
      </c>
      <c r="D6" s="36" t="s">
        <v>6</v>
      </c>
      <c r="E6" s="37" t="s">
        <v>7</v>
      </c>
    </row>
    <row r="7" spans="1:6" ht="12" customHeight="1" x14ac:dyDescent="0.3">
      <c r="A7" s="38">
        <v>1</v>
      </c>
      <c r="B7" s="39" t="s">
        <v>8</v>
      </c>
      <c r="C7" s="40">
        <v>1102.07</v>
      </c>
      <c r="D7" s="40">
        <v>2905.4951999999998</v>
      </c>
      <c r="E7" s="41">
        <f>C7+D7</f>
        <v>4007.5652</v>
      </c>
      <c r="F7" s="42"/>
    </row>
    <row r="8" spans="1:6" ht="12" customHeight="1" x14ac:dyDescent="0.3">
      <c r="A8" s="43">
        <v>2</v>
      </c>
      <c r="B8" s="44" t="s">
        <v>9</v>
      </c>
      <c r="C8" s="45">
        <v>52486.16</v>
      </c>
      <c r="D8" s="45">
        <v>260381.68079999997</v>
      </c>
      <c r="E8" s="41">
        <f>C8+D8</f>
        <v>312867.84080000001</v>
      </c>
      <c r="F8" s="42"/>
    </row>
    <row r="9" spans="1:6" ht="12" customHeight="1" x14ac:dyDescent="0.3">
      <c r="A9" s="43">
        <v>3</v>
      </c>
      <c r="B9" s="47" t="s">
        <v>10</v>
      </c>
      <c r="C9" s="45">
        <v>1369139.19</v>
      </c>
      <c r="D9" s="45">
        <v>1850488.9338</v>
      </c>
      <c r="E9" s="41">
        <f t="shared" ref="E9:E17" si="0">C9+D9</f>
        <v>3219628.1238000002</v>
      </c>
      <c r="F9" s="42"/>
    </row>
    <row r="10" spans="1:6" ht="12" customHeight="1" x14ac:dyDescent="0.3">
      <c r="A10" s="43">
        <v>3.1</v>
      </c>
      <c r="B10" s="47" t="s">
        <v>11</v>
      </c>
      <c r="C10" s="48">
        <v>-1007830.05668785</v>
      </c>
      <c r="D10" s="48">
        <v>-1172645.6854681601</v>
      </c>
      <c r="E10" s="41">
        <f t="shared" si="0"/>
        <v>-2180475.7421560101</v>
      </c>
      <c r="F10" s="42"/>
    </row>
    <row r="11" spans="1:6" ht="12" customHeight="1" x14ac:dyDescent="0.3">
      <c r="A11" s="43">
        <v>3.2</v>
      </c>
      <c r="B11" s="44" t="s">
        <v>12</v>
      </c>
      <c r="C11" s="45">
        <v>361309.1333121499</v>
      </c>
      <c r="D11" s="45">
        <v>677843.24833183992</v>
      </c>
      <c r="E11" s="41">
        <f t="shared" si="0"/>
        <v>1039152.3816439898</v>
      </c>
    </row>
    <row r="12" spans="1:6" ht="12" customHeight="1" x14ac:dyDescent="0.3">
      <c r="A12" s="43">
        <v>4</v>
      </c>
      <c r="B12" s="44" t="s">
        <v>13</v>
      </c>
      <c r="C12" s="45">
        <v>0</v>
      </c>
      <c r="D12" s="45">
        <v>0</v>
      </c>
      <c r="E12" s="41">
        <f t="shared" si="0"/>
        <v>0</v>
      </c>
    </row>
    <row r="13" spans="1:6" ht="12" customHeight="1" x14ac:dyDescent="0.3">
      <c r="A13" s="43">
        <v>5</v>
      </c>
      <c r="B13" s="44" t="s">
        <v>14</v>
      </c>
      <c r="C13" s="45">
        <v>166408.00587208796</v>
      </c>
      <c r="D13" s="45">
        <v>-66070.911791838007</v>
      </c>
      <c r="E13" s="41">
        <f t="shared" si="0"/>
        <v>100337.09408024995</v>
      </c>
    </row>
    <row r="14" spans="1:6" ht="12" customHeight="1" x14ac:dyDescent="0.3">
      <c r="A14" s="43">
        <v>6</v>
      </c>
      <c r="B14" s="44" t="s">
        <v>15</v>
      </c>
      <c r="C14" s="45">
        <v>1094738.33</v>
      </c>
      <c r="D14" s="49"/>
      <c r="E14" s="41">
        <f t="shared" si="0"/>
        <v>1094738.33</v>
      </c>
    </row>
    <row r="15" spans="1:6" ht="12" customHeight="1" x14ac:dyDescent="0.3">
      <c r="A15" s="43">
        <v>7</v>
      </c>
      <c r="B15" s="44" t="s">
        <v>16</v>
      </c>
      <c r="C15" s="45">
        <v>0</v>
      </c>
      <c r="D15" s="49"/>
      <c r="E15" s="41">
        <f t="shared" si="0"/>
        <v>0</v>
      </c>
    </row>
    <row r="16" spans="1:6" ht="12" customHeight="1" x14ac:dyDescent="0.3">
      <c r="A16" s="43">
        <v>8</v>
      </c>
      <c r="B16" s="44" t="s">
        <v>17</v>
      </c>
      <c r="C16" s="45">
        <v>355192.18999999994</v>
      </c>
      <c r="D16" s="49"/>
      <c r="E16" s="41">
        <f t="shared" si="0"/>
        <v>355192.18999999994</v>
      </c>
    </row>
    <row r="17" spans="1:5" ht="15" x14ac:dyDescent="0.3">
      <c r="A17" s="43">
        <v>9</v>
      </c>
      <c r="B17" s="44" t="s">
        <v>18</v>
      </c>
      <c r="C17" s="45">
        <v>141990.31</v>
      </c>
      <c r="D17" s="45">
        <v>1601.0965999999999</v>
      </c>
      <c r="E17" s="41">
        <f t="shared" si="0"/>
        <v>143591.40659999999</v>
      </c>
    </row>
    <row r="18" spans="1:5" ht="15.75" thickBot="1" x14ac:dyDescent="0.35">
      <c r="A18" s="38">
        <v>10</v>
      </c>
      <c r="B18" s="50" t="s">
        <v>19</v>
      </c>
      <c r="C18" s="51">
        <f>SUM(C7:C8,C11:C17)</f>
        <v>2173226.199184238</v>
      </c>
      <c r="D18" s="51">
        <f>SUM(D7:D8,D11:D17)</f>
        <v>876660.60914000194</v>
      </c>
      <c r="E18" s="52">
        <f>SUM(E7:E8,E11:E17)</f>
        <v>3049886.8083242397</v>
      </c>
    </row>
    <row r="19" spans="1:5" ht="12" customHeight="1" thickBot="1" x14ac:dyDescent="0.35">
      <c r="A19" s="34"/>
      <c r="B19" s="35" t="s">
        <v>20</v>
      </c>
      <c r="C19" s="36"/>
      <c r="D19" s="36"/>
      <c r="E19" s="37"/>
    </row>
    <row r="20" spans="1:5" ht="12" customHeight="1" x14ac:dyDescent="0.3">
      <c r="A20" s="38">
        <v>11</v>
      </c>
      <c r="B20" s="39" t="s">
        <v>21</v>
      </c>
      <c r="C20" s="40">
        <v>0</v>
      </c>
      <c r="D20" s="40">
        <v>1490142.0564999999</v>
      </c>
      <c r="E20" s="41">
        <f t="shared" ref="E20:E26" si="1">C20+D20</f>
        <v>1490142.0564999999</v>
      </c>
    </row>
    <row r="21" spans="1:5" ht="12" customHeight="1" x14ac:dyDescent="0.3">
      <c r="A21" s="43">
        <v>12</v>
      </c>
      <c r="B21" s="44" t="s">
        <v>22</v>
      </c>
      <c r="C21" s="45">
        <v>0</v>
      </c>
      <c r="D21" s="45">
        <v>0</v>
      </c>
      <c r="E21" s="46">
        <f t="shared" si="1"/>
        <v>0</v>
      </c>
    </row>
    <row r="22" spans="1:5" ht="12" customHeight="1" x14ac:dyDescent="0.3">
      <c r="A22" s="43">
        <v>13</v>
      </c>
      <c r="B22" s="44" t="s">
        <v>23</v>
      </c>
      <c r="C22" s="45">
        <v>0</v>
      </c>
      <c r="D22" s="45">
        <v>0</v>
      </c>
      <c r="E22" s="46">
        <f t="shared" si="1"/>
        <v>0</v>
      </c>
    </row>
    <row r="23" spans="1:5" ht="12" customHeight="1" x14ac:dyDescent="0.3">
      <c r="A23" s="38">
        <v>14</v>
      </c>
      <c r="B23" s="44" t="s">
        <v>24</v>
      </c>
      <c r="C23" s="45">
        <v>0</v>
      </c>
      <c r="D23" s="45">
        <v>1955.6334999999999</v>
      </c>
      <c r="E23" s="46">
        <f t="shared" si="1"/>
        <v>1955.6334999999999</v>
      </c>
    </row>
    <row r="24" spans="1:5" ht="12" customHeight="1" x14ac:dyDescent="0.3">
      <c r="A24" s="43">
        <v>15</v>
      </c>
      <c r="B24" s="44" t="s">
        <v>25</v>
      </c>
      <c r="C24" s="45">
        <v>266930.33999999997</v>
      </c>
      <c r="D24" s="45">
        <v>2530.3173999999999</v>
      </c>
      <c r="E24" s="46">
        <f t="shared" si="1"/>
        <v>269460.65739999997</v>
      </c>
    </row>
    <row r="25" spans="1:5" ht="15" x14ac:dyDescent="0.3">
      <c r="A25" s="43">
        <v>16</v>
      </c>
      <c r="B25" s="44" t="s">
        <v>104</v>
      </c>
      <c r="C25" s="45">
        <v>0</v>
      </c>
      <c r="D25" s="45">
        <v>0</v>
      </c>
      <c r="E25" s="46">
        <f t="shared" si="1"/>
        <v>0</v>
      </c>
    </row>
    <row r="26" spans="1:5" ht="15.75" thickBot="1" x14ac:dyDescent="0.35">
      <c r="A26" s="38">
        <v>17</v>
      </c>
      <c r="B26" s="50" t="s">
        <v>26</v>
      </c>
      <c r="C26" s="51">
        <f>SUM(C20:C25)</f>
        <v>266930.33999999997</v>
      </c>
      <c r="D26" s="51">
        <f>SUM(D20:D25)</f>
        <v>1494628.0074</v>
      </c>
      <c r="E26" s="52">
        <f t="shared" si="1"/>
        <v>1761558.3473999999</v>
      </c>
    </row>
    <row r="27" spans="1:5" ht="12" customHeight="1" thickBot="1" x14ac:dyDescent="0.35">
      <c r="A27" s="34"/>
      <c r="B27" s="35" t="s">
        <v>27</v>
      </c>
      <c r="C27" s="36"/>
      <c r="D27" s="36"/>
      <c r="E27" s="37"/>
    </row>
    <row r="28" spans="1:5" ht="12" customHeight="1" x14ac:dyDescent="0.3">
      <c r="A28" s="38">
        <v>18</v>
      </c>
      <c r="B28" s="53" t="s">
        <v>28</v>
      </c>
      <c r="C28" s="40">
        <v>11445078.01</v>
      </c>
      <c r="D28" s="49"/>
      <c r="E28" s="41">
        <f t="shared" ref="E28:E34" si="2">C28</f>
        <v>11445078.01</v>
      </c>
    </row>
    <row r="29" spans="1:5" ht="12" customHeight="1" x14ac:dyDescent="0.3">
      <c r="A29" s="43">
        <v>19</v>
      </c>
      <c r="B29" s="54" t="s">
        <v>29</v>
      </c>
      <c r="C29" s="45">
        <v>0</v>
      </c>
      <c r="D29" s="49"/>
      <c r="E29" s="46">
        <f t="shared" si="2"/>
        <v>0</v>
      </c>
    </row>
    <row r="30" spans="1:5" ht="12" customHeight="1" x14ac:dyDescent="0.3">
      <c r="A30" s="43">
        <v>20</v>
      </c>
      <c r="B30" s="54" t="s">
        <v>105</v>
      </c>
      <c r="C30" s="45">
        <v>0</v>
      </c>
      <c r="D30" s="49"/>
      <c r="E30" s="46">
        <f t="shared" si="2"/>
        <v>0</v>
      </c>
    </row>
    <row r="31" spans="1:5" ht="12" customHeight="1" x14ac:dyDescent="0.3">
      <c r="A31" s="43">
        <v>21</v>
      </c>
      <c r="B31" s="54" t="s">
        <v>30</v>
      </c>
      <c r="C31" s="45">
        <v>0</v>
      </c>
      <c r="D31" s="49"/>
      <c r="E31" s="46">
        <f t="shared" si="2"/>
        <v>0</v>
      </c>
    </row>
    <row r="32" spans="1:5" ht="12" customHeight="1" x14ac:dyDescent="0.3">
      <c r="A32" s="43">
        <v>22</v>
      </c>
      <c r="B32" s="54" t="s">
        <v>31</v>
      </c>
      <c r="C32" s="45">
        <v>-10156749.302200001</v>
      </c>
      <c r="D32" s="49"/>
      <c r="E32" s="46">
        <f t="shared" si="2"/>
        <v>-10156749.302200001</v>
      </c>
    </row>
    <row r="33" spans="1:5" ht="12" customHeight="1" x14ac:dyDescent="0.3">
      <c r="A33" s="43">
        <v>23</v>
      </c>
      <c r="B33" s="54" t="s">
        <v>32</v>
      </c>
      <c r="C33" s="45">
        <v>0</v>
      </c>
      <c r="D33" s="49"/>
      <c r="E33" s="46">
        <f t="shared" si="2"/>
        <v>0</v>
      </c>
    </row>
    <row r="34" spans="1:5" ht="15.75" thickBot="1" x14ac:dyDescent="0.35">
      <c r="A34" s="55">
        <v>24</v>
      </c>
      <c r="B34" s="50" t="s">
        <v>33</v>
      </c>
      <c r="C34" s="51">
        <v>1288328.707799999</v>
      </c>
      <c r="D34" s="49"/>
      <c r="E34" s="52">
        <f t="shared" si="2"/>
        <v>1288328.707799999</v>
      </c>
    </row>
    <row r="35" spans="1:5" ht="15.75" thickBot="1" x14ac:dyDescent="0.35">
      <c r="A35" s="56">
        <v>25</v>
      </c>
      <c r="B35" s="57" t="s">
        <v>34</v>
      </c>
      <c r="C35" s="58">
        <f>C26+C34</f>
        <v>1555259.0477999989</v>
      </c>
      <c r="D35" s="58">
        <f>D26</f>
        <v>1494628.0074</v>
      </c>
      <c r="E35" s="59">
        <f>C35+D35</f>
        <v>3049887.0551999989</v>
      </c>
    </row>
    <row r="36" spans="1:5" ht="12" customHeight="1" x14ac:dyDescent="0.3">
      <c r="A36" s="28"/>
      <c r="B36" s="28"/>
      <c r="C36" s="60"/>
      <c r="D36" s="60"/>
      <c r="E36" s="60"/>
    </row>
    <row r="37" spans="1:5" ht="12" customHeight="1" x14ac:dyDescent="0.3">
      <c r="A37" s="28"/>
      <c r="B37" s="28"/>
      <c r="C37" s="28"/>
      <c r="D37" s="28"/>
      <c r="E37" s="28"/>
    </row>
    <row r="38" spans="1:5" ht="12" customHeight="1" x14ac:dyDescent="0.3">
      <c r="A38" s="28"/>
      <c r="B38" s="28"/>
      <c r="C38" s="61"/>
      <c r="D38" s="62"/>
      <c r="E38" s="28"/>
    </row>
    <row r="39" spans="1:5" ht="12" customHeight="1" x14ac:dyDescent="0.3">
      <c r="A39" s="28"/>
      <c r="B39" s="28" t="s">
        <v>103</v>
      </c>
      <c r="C39" s="28"/>
      <c r="D39" s="63"/>
      <c r="E39" s="28"/>
    </row>
    <row r="40" spans="1:5" ht="12" customHeight="1" x14ac:dyDescent="0.3">
      <c r="C40" s="64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view="pageBreakPreview" zoomScale="90" zoomScaleNormal="100" zoomScaleSheetLayoutView="90" workbookViewId="0">
      <selection activeCell="A3" sqref="A3"/>
    </sheetView>
  </sheetViews>
  <sheetFormatPr defaultColWidth="9.140625" defaultRowHeight="15" x14ac:dyDescent="0.3"/>
  <cols>
    <col min="1" max="1" width="8.140625" style="169" bestFit="1" customWidth="1"/>
    <col min="2" max="2" width="48.85546875" style="169" customWidth="1"/>
    <col min="3" max="4" width="12" style="169" customWidth="1"/>
    <col min="5" max="5" width="12" style="170" customWidth="1"/>
    <col min="6" max="16384" width="9.140625" style="67"/>
  </cols>
  <sheetData>
    <row r="1" spans="1:5" x14ac:dyDescent="0.3">
      <c r="A1" s="65" t="s">
        <v>108</v>
      </c>
      <c r="B1" s="27"/>
      <c r="C1" s="28"/>
      <c r="D1" s="28"/>
      <c r="E1" s="66"/>
    </row>
    <row r="2" spans="1:5" x14ac:dyDescent="0.3">
      <c r="A2" s="1" t="s">
        <v>113</v>
      </c>
      <c r="B2" s="27"/>
      <c r="C2" s="28"/>
      <c r="D2" s="28"/>
      <c r="E2" s="66"/>
    </row>
    <row r="3" spans="1:5" x14ac:dyDescent="0.3">
      <c r="A3" s="28"/>
      <c r="B3" s="68"/>
      <c r="C3" s="28"/>
      <c r="D3" s="28"/>
      <c r="E3" s="66"/>
    </row>
    <row r="4" spans="1:5" ht="15.75" thickBot="1" x14ac:dyDescent="0.35">
      <c r="A4" s="69" t="s">
        <v>35</v>
      </c>
      <c r="B4" s="70" t="s">
        <v>36</v>
      </c>
      <c r="C4" s="28"/>
      <c r="D4" s="28"/>
      <c r="E4" s="71" t="s">
        <v>2</v>
      </c>
    </row>
    <row r="5" spans="1:5" ht="30.75" thickBot="1" x14ac:dyDescent="0.35">
      <c r="A5" s="72" t="s">
        <v>3</v>
      </c>
      <c r="B5" s="73"/>
      <c r="C5" s="74" t="s">
        <v>5</v>
      </c>
      <c r="D5" s="75" t="s">
        <v>6</v>
      </c>
      <c r="E5" s="76" t="s">
        <v>7</v>
      </c>
    </row>
    <row r="6" spans="1:5" ht="15.75" thickBot="1" x14ac:dyDescent="0.35">
      <c r="A6" s="77"/>
      <c r="B6" s="78" t="s">
        <v>37</v>
      </c>
      <c r="C6" s="78"/>
      <c r="D6" s="78"/>
      <c r="E6" s="78"/>
    </row>
    <row r="7" spans="1:5" ht="30" x14ac:dyDescent="0.3">
      <c r="A7" s="79">
        <v>1</v>
      </c>
      <c r="B7" s="80" t="s">
        <v>38</v>
      </c>
      <c r="C7" s="81">
        <v>2715.81</v>
      </c>
      <c r="D7" s="82">
        <v>0</v>
      </c>
      <c r="E7" s="83">
        <f t="shared" ref="E7:E24" si="0">C7+D7</f>
        <v>2715.81</v>
      </c>
    </row>
    <row r="8" spans="1:5" x14ac:dyDescent="0.3">
      <c r="A8" s="79">
        <v>2</v>
      </c>
      <c r="B8" s="84" t="s">
        <v>39</v>
      </c>
      <c r="C8" s="171">
        <f>SUM(C9:C15)</f>
        <v>84827.520000000004</v>
      </c>
      <c r="D8" s="174">
        <f>SUM(D9:D15)</f>
        <v>16990.3478</v>
      </c>
      <c r="E8" s="85">
        <f t="shared" si="0"/>
        <v>101817.86780000001</v>
      </c>
    </row>
    <row r="9" spans="1:5" x14ac:dyDescent="0.3">
      <c r="A9" s="79">
        <v>2.1</v>
      </c>
      <c r="B9" s="86" t="s">
        <v>40</v>
      </c>
      <c r="C9" s="81"/>
      <c r="D9" s="82"/>
      <c r="E9" s="85">
        <f t="shared" si="0"/>
        <v>0</v>
      </c>
    </row>
    <row r="10" spans="1:5" x14ac:dyDescent="0.3">
      <c r="A10" s="79">
        <v>2.2000000000000002</v>
      </c>
      <c r="B10" s="86" t="s">
        <v>41</v>
      </c>
      <c r="C10" s="81">
        <v>84827.520000000004</v>
      </c>
      <c r="D10" s="82">
        <v>16990.3478</v>
      </c>
      <c r="E10" s="85">
        <f t="shared" si="0"/>
        <v>101817.86780000001</v>
      </c>
    </row>
    <row r="11" spans="1:5" x14ac:dyDescent="0.3">
      <c r="A11" s="79">
        <v>2.2999999999999998</v>
      </c>
      <c r="B11" s="86" t="s">
        <v>42</v>
      </c>
      <c r="C11" s="81"/>
      <c r="D11" s="82"/>
      <c r="E11" s="85">
        <f t="shared" si="0"/>
        <v>0</v>
      </c>
    </row>
    <row r="12" spans="1:5" x14ac:dyDescent="0.3">
      <c r="A12" s="79">
        <v>2.4</v>
      </c>
      <c r="B12" s="86" t="s">
        <v>43</v>
      </c>
      <c r="C12" s="81"/>
      <c r="D12" s="82"/>
      <c r="E12" s="85">
        <f t="shared" si="0"/>
        <v>0</v>
      </c>
    </row>
    <row r="13" spans="1:5" x14ac:dyDescent="0.3">
      <c r="A13" s="79">
        <v>2.5</v>
      </c>
      <c r="B13" s="86" t="s">
        <v>44</v>
      </c>
      <c r="C13" s="81"/>
      <c r="D13" s="82"/>
      <c r="E13" s="85">
        <f t="shared" si="0"/>
        <v>0</v>
      </c>
    </row>
    <row r="14" spans="1:5" x14ac:dyDescent="0.3">
      <c r="A14" s="79">
        <v>2.6</v>
      </c>
      <c r="B14" s="86" t="s">
        <v>45</v>
      </c>
      <c r="C14" s="81"/>
      <c r="D14" s="82"/>
      <c r="E14" s="85">
        <f>C14+D14</f>
        <v>0</v>
      </c>
    </row>
    <row r="15" spans="1:5" x14ac:dyDescent="0.3">
      <c r="A15" s="79">
        <v>2.7</v>
      </c>
      <c r="B15" s="86" t="s">
        <v>46</v>
      </c>
      <c r="C15" s="81"/>
      <c r="D15" s="82"/>
      <c r="E15" s="85">
        <f t="shared" si="0"/>
        <v>0</v>
      </c>
    </row>
    <row r="16" spans="1:5" x14ac:dyDescent="0.3">
      <c r="A16" s="79">
        <v>3</v>
      </c>
      <c r="B16" s="84" t="s">
        <v>47</v>
      </c>
      <c r="C16" s="171">
        <f>SUM(C17:C20)</f>
        <v>0</v>
      </c>
      <c r="D16" s="174">
        <f>SUM(D17:D20)</f>
        <v>0</v>
      </c>
      <c r="E16" s="85">
        <f t="shared" si="0"/>
        <v>0</v>
      </c>
    </row>
    <row r="17" spans="1:5" x14ac:dyDescent="0.3">
      <c r="A17" s="79">
        <v>3.1</v>
      </c>
      <c r="B17" s="86" t="s">
        <v>48</v>
      </c>
      <c r="C17" s="81"/>
      <c r="D17" s="82"/>
      <c r="E17" s="85">
        <f t="shared" si="0"/>
        <v>0</v>
      </c>
    </row>
    <row r="18" spans="1:5" x14ac:dyDescent="0.3">
      <c r="A18" s="79">
        <v>3.2</v>
      </c>
      <c r="B18" s="86" t="s">
        <v>49</v>
      </c>
      <c r="C18" s="81"/>
      <c r="D18" s="82"/>
      <c r="E18" s="85">
        <f t="shared" si="0"/>
        <v>0</v>
      </c>
    </row>
    <row r="19" spans="1:5" x14ac:dyDescent="0.3">
      <c r="A19" s="79">
        <v>3.3</v>
      </c>
      <c r="B19" s="86" t="s">
        <v>50</v>
      </c>
      <c r="C19" s="81"/>
      <c r="D19" s="82"/>
      <c r="E19" s="85">
        <f t="shared" si="0"/>
        <v>0</v>
      </c>
    </row>
    <row r="20" spans="1:5" x14ac:dyDescent="0.3">
      <c r="A20" s="79">
        <v>3.4</v>
      </c>
      <c r="B20" s="86" t="s">
        <v>51</v>
      </c>
      <c r="C20" s="81"/>
      <c r="D20" s="82"/>
      <c r="E20" s="85">
        <f t="shared" si="0"/>
        <v>0</v>
      </c>
    </row>
    <row r="21" spans="1:5" ht="30" x14ac:dyDescent="0.3">
      <c r="A21" s="79">
        <v>4</v>
      </c>
      <c r="B21" s="87" t="s">
        <v>52</v>
      </c>
      <c r="C21" s="81">
        <v>53432.49</v>
      </c>
      <c r="D21" s="82">
        <v>1140.5</v>
      </c>
      <c r="E21" s="85">
        <f t="shared" si="0"/>
        <v>54572.99</v>
      </c>
    </row>
    <row r="22" spans="1:5" ht="30" x14ac:dyDescent="0.3">
      <c r="A22" s="79">
        <v>5</v>
      </c>
      <c r="B22" s="87" t="s">
        <v>53</v>
      </c>
      <c r="C22" s="81"/>
      <c r="D22" s="82"/>
      <c r="E22" s="85">
        <f t="shared" si="0"/>
        <v>0</v>
      </c>
    </row>
    <row r="23" spans="1:5" x14ac:dyDescent="0.3">
      <c r="A23" s="88">
        <v>6</v>
      </c>
      <c r="B23" s="89" t="s">
        <v>54</v>
      </c>
      <c r="C23" s="172"/>
      <c r="D23" s="173"/>
      <c r="E23" s="92">
        <f t="shared" si="0"/>
        <v>0</v>
      </c>
    </row>
    <row r="24" spans="1:5" ht="15.75" thickBot="1" x14ac:dyDescent="0.35">
      <c r="A24" s="93">
        <v>7</v>
      </c>
      <c r="B24" s="94" t="s">
        <v>55</v>
      </c>
      <c r="C24" s="95">
        <f>SUM(C7:C8,C21:C23,C16)</f>
        <v>140975.82</v>
      </c>
      <c r="D24" s="95">
        <f>SUM(D7:D8,D21:D23,D16)</f>
        <v>18130.8478</v>
      </c>
      <c r="E24" s="96">
        <f t="shared" si="0"/>
        <v>159106.6678</v>
      </c>
    </row>
    <row r="25" spans="1:5" ht="15.75" thickBot="1" x14ac:dyDescent="0.35">
      <c r="A25" s="97"/>
      <c r="B25" s="78" t="s">
        <v>56</v>
      </c>
      <c r="C25" s="78"/>
      <c r="D25" s="78"/>
      <c r="E25" s="78"/>
    </row>
    <row r="26" spans="1:5" ht="30" x14ac:dyDescent="0.3">
      <c r="A26" s="79">
        <v>8</v>
      </c>
      <c r="B26" s="98" t="s">
        <v>57</v>
      </c>
      <c r="C26" s="99">
        <v>0</v>
      </c>
      <c r="D26" s="100">
        <v>18438.03</v>
      </c>
      <c r="E26" s="83">
        <f t="shared" ref="E26:E34" si="1">C26+D26</f>
        <v>18438.03</v>
      </c>
    </row>
    <row r="27" spans="1:5" x14ac:dyDescent="0.3">
      <c r="A27" s="79">
        <v>9</v>
      </c>
      <c r="B27" s="101" t="s">
        <v>58</v>
      </c>
      <c r="C27" s="81">
        <v>0</v>
      </c>
      <c r="D27" s="82">
        <v>0</v>
      </c>
      <c r="E27" s="85">
        <f t="shared" si="1"/>
        <v>0</v>
      </c>
    </row>
    <row r="28" spans="1:5" x14ac:dyDescent="0.3">
      <c r="A28" s="79">
        <v>10</v>
      </c>
      <c r="B28" s="101" t="s">
        <v>59</v>
      </c>
      <c r="C28" s="81">
        <v>0</v>
      </c>
      <c r="D28" s="82">
        <v>30162.98</v>
      </c>
      <c r="E28" s="85">
        <f t="shared" si="1"/>
        <v>30162.98</v>
      </c>
    </row>
    <row r="29" spans="1:5" x14ac:dyDescent="0.3">
      <c r="A29" s="79">
        <v>11</v>
      </c>
      <c r="B29" s="101" t="s">
        <v>60</v>
      </c>
      <c r="C29" s="81">
        <v>0</v>
      </c>
      <c r="D29" s="82">
        <v>0</v>
      </c>
      <c r="E29" s="85">
        <f t="shared" si="1"/>
        <v>0</v>
      </c>
    </row>
    <row r="30" spans="1:5" x14ac:dyDescent="0.3">
      <c r="A30" s="79">
        <v>12</v>
      </c>
      <c r="B30" s="101" t="s">
        <v>61</v>
      </c>
      <c r="C30" s="81">
        <v>0</v>
      </c>
      <c r="D30" s="82">
        <v>0</v>
      </c>
      <c r="E30" s="85">
        <f t="shared" si="1"/>
        <v>0</v>
      </c>
    </row>
    <row r="31" spans="1:5" x14ac:dyDescent="0.3">
      <c r="A31" s="79">
        <v>13</v>
      </c>
      <c r="B31" s="101" t="s">
        <v>62</v>
      </c>
      <c r="C31" s="81">
        <v>0</v>
      </c>
      <c r="D31" s="82">
        <v>0</v>
      </c>
      <c r="E31" s="85">
        <f t="shared" si="1"/>
        <v>0</v>
      </c>
    </row>
    <row r="32" spans="1:5" x14ac:dyDescent="0.3">
      <c r="A32" s="79">
        <v>14</v>
      </c>
      <c r="B32" s="102" t="s">
        <v>63</v>
      </c>
      <c r="C32" s="81">
        <v>0</v>
      </c>
      <c r="D32" s="82">
        <v>0</v>
      </c>
      <c r="E32" s="85">
        <f t="shared" si="1"/>
        <v>0</v>
      </c>
    </row>
    <row r="33" spans="1:5" ht="15.75" thickBot="1" x14ac:dyDescent="0.35">
      <c r="A33" s="103">
        <v>15</v>
      </c>
      <c r="B33" s="104" t="s">
        <v>64</v>
      </c>
      <c r="C33" s="105">
        <f>SUM(C26:C32)</f>
        <v>0</v>
      </c>
      <c r="D33" s="106">
        <f>SUM(D26:D32)</f>
        <v>48601.009999999995</v>
      </c>
      <c r="E33" s="107">
        <f t="shared" si="1"/>
        <v>48601.009999999995</v>
      </c>
    </row>
    <row r="34" spans="1:5" ht="15.75" thickBot="1" x14ac:dyDescent="0.35">
      <c r="A34" s="108">
        <v>16</v>
      </c>
      <c r="B34" s="109" t="s">
        <v>65</v>
      </c>
      <c r="C34" s="95">
        <f>C24-C33</f>
        <v>140975.82</v>
      </c>
      <c r="D34" s="110">
        <f>D24-D33</f>
        <v>-30470.162199999995</v>
      </c>
      <c r="E34" s="96">
        <f t="shared" si="1"/>
        <v>110505.65780000002</v>
      </c>
    </row>
    <row r="35" spans="1:5" ht="15.75" thickBot="1" x14ac:dyDescent="0.35">
      <c r="A35" s="111"/>
      <c r="B35" s="78" t="s">
        <v>66</v>
      </c>
      <c r="C35" s="78"/>
      <c r="D35" s="78"/>
      <c r="E35" s="78"/>
    </row>
    <row r="36" spans="1:5" x14ac:dyDescent="0.3">
      <c r="A36" s="93">
        <v>17</v>
      </c>
      <c r="B36" s="112" t="s">
        <v>67</v>
      </c>
      <c r="C36" s="113">
        <f>C37-C38</f>
        <v>-135220.20000000001</v>
      </c>
      <c r="D36" s="114">
        <f>D37-D38</f>
        <v>0</v>
      </c>
      <c r="E36" s="83">
        <f t="shared" ref="E36:E45" si="2">C36+D36</f>
        <v>-135220.20000000001</v>
      </c>
    </row>
    <row r="37" spans="1:5" ht="30" x14ac:dyDescent="0.3">
      <c r="A37" s="79">
        <v>17.100000000000001</v>
      </c>
      <c r="B37" s="115" t="s">
        <v>68</v>
      </c>
      <c r="C37" s="81">
        <v>330</v>
      </c>
      <c r="D37" s="82">
        <v>0</v>
      </c>
      <c r="E37" s="116">
        <f t="shared" si="2"/>
        <v>330</v>
      </c>
    </row>
    <row r="38" spans="1:5" ht="30" x14ac:dyDescent="0.3">
      <c r="A38" s="79">
        <v>17.2</v>
      </c>
      <c r="B38" s="115" t="s">
        <v>69</v>
      </c>
      <c r="C38" s="81">
        <v>135550.20000000001</v>
      </c>
      <c r="D38" s="82">
        <v>0</v>
      </c>
      <c r="E38" s="116">
        <f t="shared" si="2"/>
        <v>135550.20000000001</v>
      </c>
    </row>
    <row r="39" spans="1:5" x14ac:dyDescent="0.3">
      <c r="A39" s="79">
        <v>18</v>
      </c>
      <c r="B39" s="87" t="s">
        <v>70</v>
      </c>
      <c r="C39" s="81">
        <v>0</v>
      </c>
      <c r="D39" s="82">
        <v>0</v>
      </c>
      <c r="E39" s="85">
        <f t="shared" si="2"/>
        <v>0</v>
      </c>
    </row>
    <row r="40" spans="1:5" x14ac:dyDescent="0.3">
      <c r="A40" s="79">
        <v>19</v>
      </c>
      <c r="B40" s="87" t="s">
        <v>71</v>
      </c>
      <c r="C40" s="81">
        <v>0</v>
      </c>
      <c r="D40" s="82">
        <v>0</v>
      </c>
      <c r="E40" s="85">
        <f t="shared" si="2"/>
        <v>0</v>
      </c>
    </row>
    <row r="41" spans="1:5" ht="30" x14ac:dyDescent="0.3">
      <c r="A41" s="79">
        <v>20</v>
      </c>
      <c r="B41" s="87" t="s">
        <v>72</v>
      </c>
      <c r="C41" s="81">
        <v>-8476.08</v>
      </c>
      <c r="D41" s="82">
        <v>0</v>
      </c>
      <c r="E41" s="85">
        <f t="shared" si="2"/>
        <v>-8476.08</v>
      </c>
    </row>
    <row r="42" spans="1:5" ht="30" x14ac:dyDescent="0.3">
      <c r="A42" s="79">
        <v>21</v>
      </c>
      <c r="B42" s="87" t="s">
        <v>73</v>
      </c>
      <c r="C42" s="81">
        <v>28348.39</v>
      </c>
      <c r="D42" s="82">
        <v>0</v>
      </c>
      <c r="E42" s="85">
        <f t="shared" si="2"/>
        <v>28348.39</v>
      </c>
    </row>
    <row r="43" spans="1:5" x14ac:dyDescent="0.3">
      <c r="A43" s="79">
        <v>22</v>
      </c>
      <c r="B43" s="87" t="s">
        <v>74</v>
      </c>
      <c r="C43" s="81">
        <v>0</v>
      </c>
      <c r="D43" s="82">
        <v>0</v>
      </c>
      <c r="E43" s="85">
        <f t="shared" si="2"/>
        <v>0</v>
      </c>
    </row>
    <row r="44" spans="1:5" x14ac:dyDescent="0.3">
      <c r="A44" s="88">
        <v>23</v>
      </c>
      <c r="B44" s="89" t="s">
        <v>75</v>
      </c>
      <c r="C44" s="90">
        <v>172012.2</v>
      </c>
      <c r="D44" s="91">
        <v>0</v>
      </c>
      <c r="E44" s="92">
        <f t="shared" si="2"/>
        <v>172012.2</v>
      </c>
    </row>
    <row r="45" spans="1:5" ht="15.75" thickBot="1" x14ac:dyDescent="0.35">
      <c r="A45" s="93">
        <v>24</v>
      </c>
      <c r="B45" s="109" t="s">
        <v>76</v>
      </c>
      <c r="C45" s="95">
        <f>SUM(C36,C39:C44)</f>
        <v>56664.310000000012</v>
      </c>
      <c r="D45" s="110">
        <f>SUM(D36,D39:D44)</f>
        <v>0</v>
      </c>
      <c r="E45" s="96">
        <f t="shared" si="2"/>
        <v>56664.310000000012</v>
      </c>
    </row>
    <row r="46" spans="1:5" ht="15.75" thickBot="1" x14ac:dyDescent="0.35">
      <c r="A46" s="97"/>
      <c r="B46" s="78" t="s">
        <v>77</v>
      </c>
      <c r="C46" s="78"/>
      <c r="D46" s="78"/>
      <c r="E46" s="78"/>
    </row>
    <row r="47" spans="1:5" ht="30" x14ac:dyDescent="0.3">
      <c r="A47" s="79">
        <v>25</v>
      </c>
      <c r="B47" s="80" t="s">
        <v>78</v>
      </c>
      <c r="C47" s="81">
        <v>32472.1</v>
      </c>
      <c r="D47" s="82">
        <v>2969.56</v>
      </c>
      <c r="E47" s="117">
        <f t="shared" ref="E47:E54" si="3">C47+D47</f>
        <v>35441.659999999996</v>
      </c>
    </row>
    <row r="48" spans="1:5" x14ac:dyDescent="0.3">
      <c r="A48" s="79">
        <v>26</v>
      </c>
      <c r="B48" s="87" t="s">
        <v>79</v>
      </c>
      <c r="C48" s="81">
        <v>130151.7</v>
      </c>
      <c r="D48" s="82"/>
      <c r="E48" s="118">
        <f t="shared" si="3"/>
        <v>130151.7</v>
      </c>
    </row>
    <row r="49" spans="1:5" ht="30" x14ac:dyDescent="0.3">
      <c r="A49" s="79">
        <v>27</v>
      </c>
      <c r="B49" s="87" t="s">
        <v>80</v>
      </c>
      <c r="C49" s="81">
        <v>6094.62</v>
      </c>
      <c r="D49" s="82"/>
      <c r="E49" s="118">
        <f t="shared" si="3"/>
        <v>6094.62</v>
      </c>
    </row>
    <row r="50" spans="1:5" x14ac:dyDescent="0.3">
      <c r="A50" s="79">
        <v>28</v>
      </c>
      <c r="B50" s="87" t="s">
        <v>81</v>
      </c>
      <c r="C50" s="81">
        <v>5658.36</v>
      </c>
      <c r="D50" s="82"/>
      <c r="E50" s="118">
        <f t="shared" si="3"/>
        <v>5658.36</v>
      </c>
    </row>
    <row r="51" spans="1:5" x14ac:dyDescent="0.3">
      <c r="A51" s="79">
        <v>29</v>
      </c>
      <c r="B51" s="87" t="s">
        <v>82</v>
      </c>
      <c r="C51" s="81">
        <v>39579.279999999999</v>
      </c>
      <c r="D51" s="82"/>
      <c r="E51" s="118">
        <f t="shared" si="3"/>
        <v>39579.279999999999</v>
      </c>
    </row>
    <row r="52" spans="1:5" x14ac:dyDescent="0.3">
      <c r="A52" s="79">
        <v>30</v>
      </c>
      <c r="B52" s="87" t="s">
        <v>83</v>
      </c>
      <c r="C52" s="81">
        <v>80087.789999999994</v>
      </c>
      <c r="D52" s="82"/>
      <c r="E52" s="118">
        <f t="shared" si="3"/>
        <v>80087.789999999994</v>
      </c>
    </row>
    <row r="53" spans="1:5" x14ac:dyDescent="0.3">
      <c r="A53" s="88">
        <v>31</v>
      </c>
      <c r="B53" s="119" t="s">
        <v>84</v>
      </c>
      <c r="C53" s="120">
        <f>SUM(C47:C52)</f>
        <v>294043.84999999998</v>
      </c>
      <c r="D53" s="121">
        <f>SUM(D47:D52)</f>
        <v>2969.56</v>
      </c>
      <c r="E53" s="122">
        <f t="shared" si="3"/>
        <v>297013.40999999997</v>
      </c>
    </row>
    <row r="54" spans="1:5" ht="15.75" thickBot="1" x14ac:dyDescent="0.35">
      <c r="A54" s="93">
        <v>32</v>
      </c>
      <c r="B54" s="123" t="s">
        <v>85</v>
      </c>
      <c r="C54" s="124">
        <f>C45-C53</f>
        <v>-237379.53999999998</v>
      </c>
      <c r="D54" s="125">
        <f>D45-D53</f>
        <v>-2969.56</v>
      </c>
      <c r="E54" s="126">
        <f t="shared" si="3"/>
        <v>-240349.09999999998</v>
      </c>
    </row>
    <row r="55" spans="1:5" ht="15.75" thickBot="1" x14ac:dyDescent="0.35">
      <c r="A55" s="127"/>
      <c r="B55" s="127"/>
      <c r="C55" s="128"/>
      <c r="D55" s="128"/>
      <c r="E55" s="128"/>
    </row>
    <row r="56" spans="1:5" ht="15.75" thickBot="1" x14ac:dyDescent="0.35">
      <c r="A56" s="79">
        <v>33</v>
      </c>
      <c r="B56" s="129" t="s">
        <v>86</v>
      </c>
      <c r="C56" s="130">
        <f>C34+C54</f>
        <v>-96403.719999999972</v>
      </c>
      <c r="D56" s="131">
        <f>D34+D54</f>
        <v>-33439.722199999997</v>
      </c>
      <c r="E56" s="132">
        <f>C56+D56</f>
        <v>-129843.44219999996</v>
      </c>
    </row>
    <row r="57" spans="1:5" ht="15.75" thickBot="1" x14ac:dyDescent="0.35">
      <c r="A57" s="133"/>
      <c r="B57" s="134"/>
      <c r="C57" s="135"/>
      <c r="D57" s="136"/>
      <c r="E57" s="128"/>
    </row>
    <row r="58" spans="1:5" ht="30" x14ac:dyDescent="0.3">
      <c r="A58" s="79">
        <v>34</v>
      </c>
      <c r="B58" s="80" t="s">
        <v>87</v>
      </c>
      <c r="C58" s="137">
        <v>169575.86</v>
      </c>
      <c r="D58" s="138"/>
      <c r="E58" s="117">
        <f>C58</f>
        <v>169575.86</v>
      </c>
    </row>
    <row r="59" spans="1:5" ht="30" x14ac:dyDescent="0.3">
      <c r="A59" s="79">
        <v>35</v>
      </c>
      <c r="B59" s="87" t="s">
        <v>88</v>
      </c>
      <c r="C59" s="139"/>
      <c r="D59" s="140"/>
      <c r="E59" s="118">
        <f>C59</f>
        <v>0</v>
      </c>
    </row>
    <row r="60" spans="1:5" ht="30" x14ac:dyDescent="0.3">
      <c r="A60" s="88">
        <v>36</v>
      </c>
      <c r="B60" s="89" t="s">
        <v>89</v>
      </c>
      <c r="C60" s="141"/>
      <c r="D60" s="142"/>
      <c r="E60" s="122">
        <f>C60</f>
        <v>0</v>
      </c>
    </row>
    <row r="61" spans="1:5" ht="15.75" thickBot="1" x14ac:dyDescent="0.35">
      <c r="A61" s="143">
        <v>37</v>
      </c>
      <c r="B61" s="109" t="s">
        <v>90</v>
      </c>
      <c r="C61" s="144">
        <f>SUM(C58:C60)</f>
        <v>169575.86</v>
      </c>
      <c r="D61" s="145"/>
      <c r="E61" s="146">
        <f>C61</f>
        <v>169575.86</v>
      </c>
    </row>
    <row r="62" spans="1:5" ht="15.75" thickBot="1" x14ac:dyDescent="0.35">
      <c r="A62" s="147"/>
      <c r="B62" s="148"/>
      <c r="C62" s="149"/>
      <c r="D62" s="149"/>
      <c r="E62" s="150"/>
    </row>
    <row r="63" spans="1:5" ht="30.75" thickBot="1" x14ac:dyDescent="0.35">
      <c r="A63" s="108">
        <v>38</v>
      </c>
      <c r="B63" s="151" t="s">
        <v>91</v>
      </c>
      <c r="C63" s="130">
        <f>C56-C61</f>
        <v>-265979.57999999996</v>
      </c>
      <c r="D63" s="131">
        <f>D56</f>
        <v>-33439.722199999997</v>
      </c>
      <c r="E63" s="132">
        <f>C63+D63</f>
        <v>-299419.30219999998</v>
      </c>
    </row>
    <row r="64" spans="1:5" s="155" customFormat="1" ht="15.75" thickBot="1" x14ac:dyDescent="0.35">
      <c r="A64" s="108">
        <v>39</v>
      </c>
      <c r="B64" s="152" t="s">
        <v>92</v>
      </c>
      <c r="C64" s="153">
        <v>0</v>
      </c>
      <c r="D64" s="154"/>
      <c r="E64" s="150">
        <f>C64</f>
        <v>0</v>
      </c>
    </row>
    <row r="65" spans="1:5" ht="15.75" thickBot="1" x14ac:dyDescent="0.35">
      <c r="A65" s="108">
        <v>40</v>
      </c>
      <c r="B65" s="129" t="s">
        <v>93</v>
      </c>
      <c r="C65" s="130">
        <f>C63-C64</f>
        <v>-265979.57999999996</v>
      </c>
      <c r="D65" s="131">
        <f>D63</f>
        <v>-33439.722199999997</v>
      </c>
      <c r="E65" s="132">
        <f>C65+D65</f>
        <v>-299419.30219999998</v>
      </c>
    </row>
    <row r="66" spans="1:5" s="155" customFormat="1" ht="15.75" thickBot="1" x14ac:dyDescent="0.35">
      <c r="A66" s="108">
        <v>41</v>
      </c>
      <c r="B66" s="156" t="s">
        <v>94</v>
      </c>
      <c r="C66" s="157">
        <v>-62.09</v>
      </c>
      <c r="D66" s="158"/>
      <c r="E66" s="146">
        <f>C66</f>
        <v>-62.09</v>
      </c>
    </row>
    <row r="67" spans="1:5" ht="15.75" thickBot="1" x14ac:dyDescent="0.35">
      <c r="A67" s="159">
        <v>42</v>
      </c>
      <c r="B67" s="160" t="s">
        <v>95</v>
      </c>
      <c r="C67" s="161">
        <f>C65+C66</f>
        <v>-266041.67</v>
      </c>
      <c r="D67" s="161">
        <f>D65</f>
        <v>-33439.722199999997</v>
      </c>
      <c r="E67" s="162">
        <f>C67+D67</f>
        <v>-299481.3922</v>
      </c>
    </row>
    <row r="68" spans="1:5" ht="15.75" thickTop="1" x14ac:dyDescent="0.3">
      <c r="A68" s="163"/>
      <c r="B68" s="28"/>
      <c r="C68" s="164"/>
      <c r="D68" s="164"/>
      <c r="E68" s="165"/>
    </row>
    <row r="69" spans="1:5" x14ac:dyDescent="0.3">
      <c r="A69" s="166"/>
      <c r="B69" s="29" t="s">
        <v>103</v>
      </c>
      <c r="C69" s="167"/>
      <c r="D69" s="167"/>
      <c r="E69" s="168"/>
    </row>
    <row r="70" spans="1:5" x14ac:dyDescent="0.3">
      <c r="A70" s="166"/>
      <c r="B70" s="29"/>
      <c r="C70" s="167"/>
      <c r="D70" s="167"/>
      <c r="E70" s="168"/>
    </row>
    <row r="71" spans="1:5" x14ac:dyDescent="0.3">
      <c r="A71" s="166"/>
      <c r="B71" s="29"/>
      <c r="C71" s="167"/>
      <c r="D71" s="167"/>
      <c r="E71" s="168"/>
    </row>
    <row r="72" spans="1:5" x14ac:dyDescent="0.3">
      <c r="A72" s="29"/>
      <c r="B72" s="167"/>
      <c r="C72" s="167"/>
      <c r="D72" s="167"/>
      <c r="E72" s="168"/>
    </row>
    <row r="73" spans="1:5" x14ac:dyDescent="0.3">
      <c r="A73" s="29"/>
    </row>
  </sheetData>
  <sheetProtection formatCells="0" formatColumns="0" formatRows="0"/>
  <pageMargins left="0.7" right="0.7" top="0.75" bottom="0.75" header="0.3" footer="0.3"/>
  <pageSetup scale="55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Indira tsintskaladze</cp:lastModifiedBy>
  <cp:lastPrinted>2018-02-06T12:54:27Z</cp:lastPrinted>
  <dcterms:created xsi:type="dcterms:W3CDTF">2018-01-24T12:10:23Z</dcterms:created>
  <dcterms:modified xsi:type="dcterms:W3CDTF">2020-07-15T15:51:15Z</dcterms:modified>
</cp:coreProperties>
</file>